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E %" sheetId="1" r:id="rId1"/>
    <sheet name="EEE %" sheetId="2" r:id="rId2"/>
    <sheet name="ME-A %" sheetId="3" r:id="rId3"/>
    <sheet name="ME-B %" sheetId="4" r:id="rId4"/>
    <sheet name="ECE %" sheetId="5" r:id="rId5"/>
    <sheet name="CSE %" sheetId="6" r:id="rId6"/>
    <sheet name="NU" sheetId="7" r:id="rId7"/>
    <sheet name="TOPPERS" sheetId="8" r:id="rId8"/>
  </sheets>
  <definedNames/>
  <calcPr fullCalcOnLoad="1"/>
</workbook>
</file>

<file path=xl/sharedStrings.xml><?xml version="1.0" encoding="utf-8"?>
<sst xmlns="http://schemas.openxmlformats.org/spreadsheetml/2006/main" count="880" uniqueCount="448">
  <si>
    <t>SONTYAM, ANANDAPURAM, VISAKHAPATNAM-531173</t>
  </si>
  <si>
    <t>DEPARTMENT OF CIVIL</t>
  </si>
  <si>
    <t>S.No</t>
  </si>
  <si>
    <t>HT No</t>
  </si>
  <si>
    <t>Credits</t>
  </si>
  <si>
    <t>B.Logs</t>
  </si>
  <si>
    <t>Total</t>
  </si>
  <si>
    <t>%</t>
  </si>
  <si>
    <t>I</t>
  </si>
  <si>
    <t>E</t>
  </si>
  <si>
    <t>C</t>
  </si>
  <si>
    <t>T</t>
  </si>
  <si>
    <t>DEPARTMENT OF EEE</t>
  </si>
  <si>
    <t>DEPARTMENT OF ECE</t>
  </si>
  <si>
    <t>DEPARTMENT OF CSE</t>
  </si>
  <si>
    <t>16NU5A0101</t>
  </si>
  <si>
    <t>16NU5A0102</t>
  </si>
  <si>
    <t>16NU5A0105</t>
  </si>
  <si>
    <t>16NU5A0107</t>
  </si>
  <si>
    <t>16NU5A0111</t>
  </si>
  <si>
    <t>16NU5A0210</t>
  </si>
  <si>
    <t>16NU5A0219</t>
  </si>
  <si>
    <t>16NU5A0223</t>
  </si>
  <si>
    <t>16NU5A0228</t>
  </si>
  <si>
    <t>16NU5A0236</t>
  </si>
  <si>
    <t>15NU1A0307</t>
  </si>
  <si>
    <t>15NU1A0308</t>
  </si>
  <si>
    <t>15NU1A0313</t>
  </si>
  <si>
    <t>15NU1A0331</t>
  </si>
  <si>
    <t>15NU1A0333</t>
  </si>
  <si>
    <t>DEPARTMENT OF MECH-B</t>
  </si>
  <si>
    <t>DEPARTMENT OF MECH-A</t>
  </si>
  <si>
    <t>16NU5A0301</t>
  </si>
  <si>
    <t>16NU5A0315</t>
  </si>
  <si>
    <t>16NU5A0319</t>
  </si>
  <si>
    <t>16NU5A0321</t>
  </si>
  <si>
    <t>16NU5A0331</t>
  </si>
  <si>
    <t>15NU1A0401</t>
  </si>
  <si>
    <t>15NU1A0403</t>
  </si>
  <si>
    <t>15NU1A0407</t>
  </si>
  <si>
    <t>16NU5A0405</t>
  </si>
  <si>
    <t>16NU5A0406</t>
  </si>
  <si>
    <t>15NU1A0502</t>
  </si>
  <si>
    <t>15NU1A0508</t>
  </si>
  <si>
    <t>15NU1A0511</t>
  </si>
  <si>
    <t>16NU5A0503</t>
  </si>
  <si>
    <t>16NU5A0505</t>
  </si>
  <si>
    <t>S.NO</t>
  </si>
  <si>
    <t>SUB.CODE</t>
  </si>
  <si>
    <t>SUBJECT NAME</t>
  </si>
  <si>
    <t>FACULTY NAME</t>
  </si>
  <si>
    <t>NO.OF PASSED</t>
  </si>
  <si>
    <t>NO.OF.FAILED</t>
  </si>
  <si>
    <t>PASS %</t>
  </si>
  <si>
    <t>CIVIL BRANCH</t>
  </si>
  <si>
    <t>EEE BRANCH</t>
  </si>
  <si>
    <t>MECH-A BRANCH</t>
  </si>
  <si>
    <t>MECH-B BRANCH</t>
  </si>
  <si>
    <t>ECE BRANCH</t>
  </si>
  <si>
    <t>CSE BRANCH</t>
  </si>
  <si>
    <t>BRANCH</t>
  </si>
  <si>
    <t>APPEARED</t>
  </si>
  <si>
    <t>PASSED</t>
  </si>
  <si>
    <t>FAIL</t>
  </si>
  <si>
    <t>CIVIL</t>
  </si>
  <si>
    <t>EEE</t>
  </si>
  <si>
    <t>MECH-A</t>
  </si>
  <si>
    <t>MECH-B</t>
  </si>
  <si>
    <t>ECE</t>
  </si>
  <si>
    <t>CSE</t>
  </si>
  <si>
    <t>TOTAL</t>
  </si>
  <si>
    <t>OIE                                                                                                                PRINCIPAL</t>
  </si>
  <si>
    <t>BATCH-YEAR-SEM</t>
  </si>
  <si>
    <t xml:space="preserve"> EXAM HELD DURING APR/MAY-2017</t>
  </si>
  <si>
    <t xml:space="preserve"> </t>
  </si>
  <si>
    <t>REGD.NO</t>
  </si>
  <si>
    <t>NAME OF THE STUDENT</t>
  </si>
  <si>
    <t>(2015-2019 BATCH)</t>
  </si>
  <si>
    <t>III B.TECH I-SEM (R13) REGULAR RESULT ANALYSIS</t>
  </si>
  <si>
    <t>2015-2019 BATCH - EXAMINATION HELD DURING  OCT/NOV - 2017</t>
  </si>
  <si>
    <t>III B.Tech [R13] I Semester Regulr Examinations OCT/NOV - 2017 (2015-2019 BATCH)</t>
  </si>
  <si>
    <t xml:space="preserve"> EXAM HELD DURING OCT/NOV-2017</t>
  </si>
  <si>
    <t>15NU1A0101</t>
  </si>
  <si>
    <t>15NU1A0102</t>
  </si>
  <si>
    <t>15NU1A0103</t>
  </si>
  <si>
    <t>15NU1A0104</t>
  </si>
  <si>
    <t>16NU5A0103</t>
  </si>
  <si>
    <t>16NU5A0104</t>
  </si>
  <si>
    <t>16NU5A0108</t>
  </si>
  <si>
    <t>16NU5A0109</t>
  </si>
  <si>
    <t>16NU5A0110</t>
  </si>
  <si>
    <t>16NU5A0112</t>
  </si>
  <si>
    <t>16NU5A0113</t>
  </si>
  <si>
    <t>16NU5A0114</t>
  </si>
  <si>
    <t>16NU5A0115</t>
  </si>
  <si>
    <t>16NU5A0116</t>
  </si>
  <si>
    <t>16NU5A0117</t>
  </si>
  <si>
    <t>GEOTECHNICAL ENGINEERING-I</t>
  </si>
  <si>
    <t>STRUCTURAL ANALYSIS-II</t>
  </si>
  <si>
    <t>DESIGN AND DRAWING OF REINFORCED CONCRETE S</t>
  </si>
  <si>
    <t>ENGINEERING GEOLOGY</t>
  </si>
  <si>
    <t>TRANSPORTATION ENGINEERING-I</t>
  </si>
  <si>
    <t>IPR &amp; PATENTS</t>
  </si>
  <si>
    <t>GEOTECHNICAL ENGINEERING LAB</t>
  </si>
  <si>
    <t>ENGINEERING GEOLOGY LAB</t>
  </si>
  <si>
    <t>15NU1A0201</t>
  </si>
  <si>
    <t>15NU1A0202</t>
  </si>
  <si>
    <t>15NU1A0203</t>
  </si>
  <si>
    <t>15NU1A0204</t>
  </si>
  <si>
    <t>15NU1A0205</t>
  </si>
  <si>
    <t>15NU1A0206</t>
  </si>
  <si>
    <t>16NU5A0201</t>
  </si>
  <si>
    <t>16NU5A0202</t>
  </si>
  <si>
    <t>16NU5A0203</t>
  </si>
  <si>
    <t>16NU5A0204</t>
  </si>
  <si>
    <t>16NU5A0205</t>
  </si>
  <si>
    <t>16NU5A0206</t>
  </si>
  <si>
    <t>16NU5A0207</t>
  </si>
  <si>
    <t>16NU5A0208</t>
  </si>
  <si>
    <t>16NU5A0209</t>
  </si>
  <si>
    <t>16NU5A0211</t>
  </si>
  <si>
    <t>16NU5A0213</t>
  </si>
  <si>
    <t>16NU5A0214</t>
  </si>
  <si>
    <t>16NU5A0215</t>
  </si>
  <si>
    <t>16NU5A0216</t>
  </si>
  <si>
    <t>16NU5A0217</t>
  </si>
  <si>
    <t>16NU5A0218</t>
  </si>
  <si>
    <t>16NU5A0220</t>
  </si>
  <si>
    <t>16NU5A0221</t>
  </si>
  <si>
    <t>16NU5A0222</t>
  </si>
  <si>
    <t>16NU5A0224</t>
  </si>
  <si>
    <t>16NU5A0226</t>
  </si>
  <si>
    <t>16NU5A0227</t>
  </si>
  <si>
    <t>16NU5A0229</t>
  </si>
  <si>
    <t>16NU5A0231</t>
  </si>
  <si>
    <t>16NU5A0232</t>
  </si>
  <si>
    <t>16NU5A0233</t>
  </si>
  <si>
    <t>16NU5A0234</t>
  </si>
  <si>
    <t>16NU5A0235</t>
  </si>
  <si>
    <t>16NU5A0237</t>
  </si>
  <si>
    <t>16NU5A0238</t>
  </si>
  <si>
    <t>16NU5A0239</t>
  </si>
  <si>
    <t>A</t>
  </si>
  <si>
    <t>ELECTRICAL MEASUREMENTS</t>
  </si>
  <si>
    <t>MEFA</t>
  </si>
  <si>
    <t>POWER SYSTEMS-II</t>
  </si>
  <si>
    <t>ELECTRICAL MACHINES-III</t>
  </si>
  <si>
    <t>POWER ELECTRONICS</t>
  </si>
  <si>
    <t>LINEAR &amp; DIGITAL IC APPLICATIONS</t>
  </si>
  <si>
    <t>ELECTRICAL MACHINES-II  LAB</t>
  </si>
  <si>
    <t>CONTROL SYSTEMS LAB</t>
  </si>
  <si>
    <t>15NU1A0301</t>
  </si>
  <si>
    <t>15NU1A0302</t>
  </si>
  <si>
    <t>15NU1A0303</t>
  </si>
  <si>
    <t>15NU1A0304</t>
  </si>
  <si>
    <t>15NU1A0305</t>
  </si>
  <si>
    <t>15NU1A0306</t>
  </si>
  <si>
    <t>15NU1A0309</t>
  </si>
  <si>
    <t>15NU1A0310</t>
  </si>
  <si>
    <t>15NU1A0311</t>
  </si>
  <si>
    <t>15NU1A0312</t>
  </si>
  <si>
    <t>15NU1A0314</t>
  </si>
  <si>
    <t>15NU1A0316</t>
  </si>
  <si>
    <t>15NU1A0317</t>
  </si>
  <si>
    <t>15NU1A0318</t>
  </si>
  <si>
    <t>15NU1A0319</t>
  </si>
  <si>
    <t>15NU1A0320</t>
  </si>
  <si>
    <t>15NU1A0321</t>
  </si>
  <si>
    <t>15NU1A0322</t>
  </si>
  <si>
    <t>15NU1A0323</t>
  </si>
  <si>
    <t>15NU1A0324</t>
  </si>
  <si>
    <t>15NU1A0325</t>
  </si>
  <si>
    <t>15NU1A0326</t>
  </si>
  <si>
    <t>15NU1A0327</t>
  </si>
  <si>
    <t>15NU1A0328</t>
  </si>
  <si>
    <t>15NU1A0329</t>
  </si>
  <si>
    <t>15NU1A0330</t>
  </si>
  <si>
    <t>15NU1A0332</t>
  </si>
  <si>
    <t>15NU1A0334</t>
  </si>
  <si>
    <t>15NU1A0335</t>
  </si>
  <si>
    <t>15NU1A0337</t>
  </si>
  <si>
    <t>15NU1A0338</t>
  </si>
  <si>
    <t>15NU1A0339</t>
  </si>
  <si>
    <t>15NU1A0340</t>
  </si>
  <si>
    <t>15NU1A0341</t>
  </si>
  <si>
    <t>15NU1A0342</t>
  </si>
  <si>
    <t>15NU1A0343</t>
  </si>
  <si>
    <t>15NU1A0344</t>
  </si>
  <si>
    <t>15NU1A0345</t>
  </si>
  <si>
    <t>15NU1A0346</t>
  </si>
  <si>
    <t>15NU1A0347</t>
  </si>
  <si>
    <t>15NU1A0348</t>
  </si>
  <si>
    <t>15NU1A0349</t>
  </si>
  <si>
    <t>15NU1A0350</t>
  </si>
  <si>
    <t>15NU1A0351</t>
  </si>
  <si>
    <t>15NU1A0353</t>
  </si>
  <si>
    <t>15NU1A0354</t>
  </si>
  <si>
    <t>15NU1A0355</t>
  </si>
  <si>
    <t>15NU1A0356</t>
  </si>
  <si>
    <t>15NU1A0357</t>
  </si>
  <si>
    <t>DYNAMICS OF MACHINERY</t>
  </si>
  <si>
    <t>16NU5A0302</t>
  </si>
  <si>
    <t>16NU5A0305</t>
  </si>
  <si>
    <t>16NU5A0306</t>
  </si>
  <si>
    <t>16NU5A0307</t>
  </si>
  <si>
    <t>16NU5A0308</t>
  </si>
  <si>
    <t>16NU5A0309</t>
  </si>
  <si>
    <t>16NU5A0311</t>
  </si>
  <si>
    <t>16NU5A0312</t>
  </si>
  <si>
    <t>16NU5A0313</t>
  </si>
  <si>
    <t>16NU5A0314</t>
  </si>
  <si>
    <t>16NU5A0316</t>
  </si>
  <si>
    <t>16NU5A0317</t>
  </si>
  <si>
    <t>16NU5A0318</t>
  </si>
  <si>
    <t>16NU5A0320</t>
  </si>
  <si>
    <t>16NU5A0322</t>
  </si>
  <si>
    <t>16NU5A0323</t>
  </si>
  <si>
    <t>16NU5A0325</t>
  </si>
  <si>
    <t>16NU5A0326</t>
  </si>
  <si>
    <t>16NU5A0327</t>
  </si>
  <si>
    <t>16NU5A0328</t>
  </si>
  <si>
    <t>16NU5A0330</t>
  </si>
  <si>
    <t>16NU5A0332</t>
  </si>
  <si>
    <t>16NU5A0333</t>
  </si>
  <si>
    <t>16NU5A0334</t>
  </si>
  <si>
    <t>16NU5A0335</t>
  </si>
  <si>
    <t>16NU5A0336</t>
  </si>
  <si>
    <t>16NU5A0337</t>
  </si>
  <si>
    <t>16NU5A0338</t>
  </si>
  <si>
    <t>16NU5A0339</t>
  </si>
  <si>
    <t>16NU5A0340</t>
  </si>
  <si>
    <t>16NU5A0341</t>
  </si>
  <si>
    <t>16NU5A0342</t>
  </si>
  <si>
    <t>16NU5A0343</t>
  </si>
  <si>
    <t>16NU5A0344</t>
  </si>
  <si>
    <t>16NU5A0345</t>
  </si>
  <si>
    <t>16NU5A0346</t>
  </si>
  <si>
    <t>16NU5A0347</t>
  </si>
  <si>
    <t>16NU5A0348</t>
  </si>
  <si>
    <t>16NU5A0349</t>
  </si>
  <si>
    <t>16NU5A0350</t>
  </si>
  <si>
    <t>16NU5A0351</t>
  </si>
  <si>
    <t>16NU5A0353</t>
  </si>
  <si>
    <t>16NU5A0354</t>
  </si>
  <si>
    <t>16NU5A0356</t>
  </si>
  <si>
    <t>16NU5A0357</t>
  </si>
  <si>
    <t>16NU5A0358</t>
  </si>
  <si>
    <t>16NU5A0359</t>
  </si>
  <si>
    <t>16NU5A0360</t>
  </si>
  <si>
    <t>14NU5A0354</t>
  </si>
  <si>
    <t>METAL CUTTING &amp; MACHINE TOOLS</t>
  </si>
  <si>
    <t>DESIGN OF MACHINE MEMBERS-I</t>
  </si>
  <si>
    <t>INSTRUMENTATION &amp; CONTROL SYSTEMS</t>
  </si>
  <si>
    <t>THERMAL ENGINEERING-II</t>
  </si>
  <si>
    <t>METROLOGY</t>
  </si>
  <si>
    <t>METROLOGY &amp; INSTRUMENTATION LAB</t>
  </si>
  <si>
    <t>MACHINE TOOLS LAB</t>
  </si>
  <si>
    <t>16NU5A0401</t>
  </si>
  <si>
    <t>16NU5A0402</t>
  </si>
  <si>
    <t>16NU5A0403</t>
  </si>
  <si>
    <t>16NU5A0404</t>
  </si>
  <si>
    <t>16NU5A0407</t>
  </si>
  <si>
    <t>16NU5A0408</t>
  </si>
  <si>
    <t>16NU5A0409</t>
  </si>
  <si>
    <t>16NU5A0410</t>
  </si>
  <si>
    <t>16NU5A0411</t>
  </si>
  <si>
    <t>16NU5A0412</t>
  </si>
  <si>
    <t>15NU1A0402</t>
  </si>
  <si>
    <t>15NU1A0404</t>
  </si>
  <si>
    <t>15NU1A0405</t>
  </si>
  <si>
    <t>15NU1A0406</t>
  </si>
  <si>
    <t>15NU1A0408</t>
  </si>
  <si>
    <t>15NU1A0409</t>
  </si>
  <si>
    <t>PULSE &amp; DIGITAL CIRCUITS</t>
  </si>
  <si>
    <t>LINEAR INTEGRATED CIRCUIT APPLICATIONS</t>
  </si>
  <si>
    <t>CONTROL SYSTEMS</t>
  </si>
  <si>
    <t>DIGITAL SYSTEM DESIGN &amp; DICA</t>
  </si>
  <si>
    <t>ANTENNAS AND WAVE PROPAGATION</t>
  </si>
  <si>
    <t>PULSE &amp; DIGITAL CIRCUITS LAB</t>
  </si>
  <si>
    <t>LICA LAB</t>
  </si>
  <si>
    <t>DIGITAL SYSTEM DESIGN &amp; DICA LAB</t>
  </si>
  <si>
    <t>15NU1A0501</t>
  </si>
  <si>
    <t>15NU1A0503</t>
  </si>
  <si>
    <t>15NU1A0504</t>
  </si>
  <si>
    <t>15NU1A0505</t>
  </si>
  <si>
    <t>15NU1A0506</t>
  </si>
  <si>
    <t>15NU1A0507</t>
  </si>
  <si>
    <t>15NU1A0509</t>
  </si>
  <si>
    <t>15NU1A0510</t>
  </si>
  <si>
    <t>15NU1A0512</t>
  </si>
  <si>
    <t>15NU1A0513</t>
  </si>
  <si>
    <t>15NU1A0514</t>
  </si>
  <si>
    <t>15NU1A0516</t>
  </si>
  <si>
    <t>15NU1A0517</t>
  </si>
  <si>
    <t>15NU1A0518</t>
  </si>
  <si>
    <t>15NU1A0519</t>
  </si>
  <si>
    <t>15NU1A0520</t>
  </si>
  <si>
    <t>15NU1A0521</t>
  </si>
  <si>
    <t>15NU1A0522</t>
  </si>
  <si>
    <t>15NU1A0524</t>
  </si>
  <si>
    <t>15NU1A0525</t>
  </si>
  <si>
    <t>15NU1A0526</t>
  </si>
  <si>
    <t>15NU1A0527</t>
  </si>
  <si>
    <t>15NU1A0528</t>
  </si>
  <si>
    <t>15NU1A0529</t>
  </si>
  <si>
    <t>15NU1A0530</t>
  </si>
  <si>
    <t>15NU1A0531</t>
  </si>
  <si>
    <t>15NU1A0532</t>
  </si>
  <si>
    <t>15NU1A0533</t>
  </si>
  <si>
    <t>15NU1A0534</t>
  </si>
  <si>
    <t>15NU1A0535</t>
  </si>
  <si>
    <t>15NU1A0536</t>
  </si>
  <si>
    <t>15NU1A0537</t>
  </si>
  <si>
    <t>15NU1A0538</t>
  </si>
  <si>
    <t>15NU1A0539</t>
  </si>
  <si>
    <t>15NU1A0540</t>
  </si>
  <si>
    <t>15NU1A0541</t>
  </si>
  <si>
    <t>15NU1A0542</t>
  </si>
  <si>
    <t>15NU1A0543</t>
  </si>
  <si>
    <t>15NU1A0544</t>
  </si>
  <si>
    <t>15NU1A0545</t>
  </si>
  <si>
    <t>16NU5A0501</t>
  </si>
  <si>
    <t>16NU5A0502</t>
  </si>
  <si>
    <t>16NU5A0504</t>
  </si>
  <si>
    <t>COMPILER DESIGN</t>
  </si>
  <si>
    <t>DATA COMMUNICATION</t>
  </si>
  <si>
    <t>PRINCIPLES OF PROGRAMMING LANGUAGES</t>
  </si>
  <si>
    <t>DATABASE MANAGEMENT SYSTEMS</t>
  </si>
  <si>
    <t>OPERATING SYSTEMS</t>
  </si>
  <si>
    <t>COMPILER DESIGN LAB</t>
  </si>
  <si>
    <t>OPERATING SYSTEM &amp; LINUX PROGRAMMING LAB</t>
  </si>
  <si>
    <t>DATABASE MANAGEMENT SYSTEMS LAB</t>
  </si>
  <si>
    <t>SEMINAR</t>
  </si>
  <si>
    <t>2015 BATCH (2-2) MAR/APR-2017</t>
  </si>
  <si>
    <t>2014 BATCH (3-1) OCT/NOV-2016</t>
  </si>
  <si>
    <t>2013 BATCH (3-1) OCT/NOV-2015</t>
  </si>
  <si>
    <t>RT31011</t>
  </si>
  <si>
    <t>RT31012</t>
  </si>
  <si>
    <t>RT31013</t>
  </si>
  <si>
    <t>RT31014</t>
  </si>
  <si>
    <t>RT31015</t>
  </si>
  <si>
    <t>RT31016</t>
  </si>
  <si>
    <t>RT31017</t>
  </si>
  <si>
    <t>RT31018</t>
  </si>
  <si>
    <t>RT31021</t>
  </si>
  <si>
    <t>RT31022</t>
  </si>
  <si>
    <t>RT31023</t>
  </si>
  <si>
    <t>RT31024</t>
  </si>
  <si>
    <t>RT31025</t>
  </si>
  <si>
    <t>RT31026</t>
  </si>
  <si>
    <t>RT31027</t>
  </si>
  <si>
    <t>RT31028</t>
  </si>
  <si>
    <t>RT31031</t>
  </si>
  <si>
    <t>RT31032</t>
  </si>
  <si>
    <t>RT31033</t>
  </si>
  <si>
    <t>RT31034</t>
  </si>
  <si>
    <t>RT31035</t>
  </si>
  <si>
    <t>RT31036</t>
  </si>
  <si>
    <t>RT31037</t>
  </si>
  <si>
    <t>RT31038</t>
  </si>
  <si>
    <t>RT31041</t>
  </si>
  <si>
    <t>RT31042</t>
  </si>
  <si>
    <t>RT31043</t>
  </si>
  <si>
    <t>RT31044</t>
  </si>
  <si>
    <t>RT31045</t>
  </si>
  <si>
    <t>RT31047</t>
  </si>
  <si>
    <t>RT31048</t>
  </si>
  <si>
    <t>RT31049</t>
  </si>
  <si>
    <t>RT31051</t>
  </si>
  <si>
    <t>RT31052</t>
  </si>
  <si>
    <t>RT31053</t>
  </si>
  <si>
    <t>RT31054</t>
  </si>
  <si>
    <t>RT31055</t>
  </si>
  <si>
    <t>RT31056</t>
  </si>
  <si>
    <t>RT31057</t>
  </si>
  <si>
    <t>RT31058</t>
  </si>
  <si>
    <t>RT31059</t>
  </si>
  <si>
    <t>CIVIL (Total Attended : 20 , No.of.Pass : 11  , Branch Pass Percentage :55.00 % )</t>
  </si>
  <si>
    <t>EEE (Total Attended : 42 , No.of.Pass :27   , Branch Pass Percentage: 64.29% )</t>
  </si>
  <si>
    <t>MECH-A (Total Attended : 55 , No.of.Pass : 16 , Branch Pass Percentage :  29.09% )</t>
  </si>
  <si>
    <t>MECH-B (Total Attended : 53   , No.of.Pass : 28  , Branch Pass Percentage : 52.83% )</t>
  </si>
  <si>
    <t>ECE (Total Attended : 21 , No.of.Pass :02  , Branch Pass Percentage :9.52%  )</t>
  </si>
  <si>
    <t>CSE  (Total Attended :48 , No.of.Pass :28  , Branch Pass Percentage :58.33% )</t>
  </si>
  <si>
    <t>P.LAVANYA</t>
  </si>
  <si>
    <t>A.MATHA PRASAD</t>
  </si>
  <si>
    <t>P.HARA GOPAL</t>
  </si>
  <si>
    <t>P.HANITHA</t>
  </si>
  <si>
    <t>K.VIJAY PRATAP</t>
  </si>
  <si>
    <t>N.NAGA RAJU</t>
  </si>
  <si>
    <t>S.PAVANI</t>
  </si>
  <si>
    <t>M.RAJESH</t>
  </si>
  <si>
    <t>B.SANTOSH KUMAR</t>
  </si>
  <si>
    <t>K.SUDEEPTHI</t>
  </si>
  <si>
    <t>P.MAHESH</t>
  </si>
  <si>
    <t>M.SREEDEVI</t>
  </si>
  <si>
    <t>G.PYDI RAJU</t>
  </si>
  <si>
    <t>CH.HEENA KUMARI</t>
  </si>
  <si>
    <t>K.BALA SIVA</t>
  </si>
  <si>
    <t>D.MADHURI</t>
  </si>
  <si>
    <t>K.KAMALAKAR</t>
  </si>
  <si>
    <t>CH.V.V.S.S.R.KRISHNA MURTHY</t>
  </si>
  <si>
    <t>B.RAMANJANEYULU</t>
  </si>
  <si>
    <t>J.SUNIL KUMAR</t>
  </si>
  <si>
    <t>V.V.R.MURTHY</t>
  </si>
  <si>
    <t>KONA RAM PRASAD</t>
  </si>
  <si>
    <t>J.SUNIL</t>
  </si>
  <si>
    <t>P.PREM KUMAR</t>
  </si>
  <si>
    <t>N.SUNIL KUMAR</t>
  </si>
  <si>
    <t>K.SUNIL KUMAR</t>
  </si>
  <si>
    <t>D.RAHUL VARMA</t>
  </si>
  <si>
    <t>M.V.S.ROJA RAMANI</t>
  </si>
  <si>
    <t>B.SRAVANI</t>
  </si>
  <si>
    <t>K.V.E.SAROJINI</t>
  </si>
  <si>
    <t>M.V.S.ROJARAMANI</t>
  </si>
  <si>
    <t>D.APARNA</t>
  </si>
  <si>
    <t>G.SRINIVASA RAO</t>
  </si>
  <si>
    <t>DR.K.SUJATHA</t>
  </si>
  <si>
    <t>V.RAMA RAO</t>
  </si>
  <si>
    <t>G.RAJASEKHARAM</t>
  </si>
  <si>
    <t>G.SRINIVAS RAO</t>
  </si>
  <si>
    <t>III  B.TECH I SEMESTER BRANCH WISE TOPPERS</t>
  </si>
  <si>
    <t>PANDURI HEMAVATHI</t>
  </si>
  <si>
    <t>BHEESETTY MONISHA VARA LAKSHMI</t>
  </si>
  <si>
    <t>PULAMARASETTI PAVAN</t>
  </si>
  <si>
    <t>ALABANI MANGA</t>
  </si>
  <si>
    <t>ALLA RAMYA</t>
  </si>
  <si>
    <t>PILLA SAI KIRAN</t>
  </si>
  <si>
    <t>NIMMALA SANKARA RAO</t>
  </si>
  <si>
    <t>VASUPILLI KALA</t>
  </si>
  <si>
    <t>KADITHI NAGENDRA BABU</t>
  </si>
  <si>
    <t xml:space="preserve"> PYDI SAI CHAND</t>
  </si>
  <si>
    <t>BODA NAGA RAKESH</t>
  </si>
  <si>
    <t>LALAM SAI KUMAR</t>
  </si>
  <si>
    <t>MADDI SIVA SAI MADHURI</t>
  </si>
  <si>
    <t>ROWTHU UMA MAHESWARA RAO</t>
  </si>
  <si>
    <t>THAMATAM VENKATESH</t>
  </si>
  <si>
    <t>BARIGEDA SANTHOSH KUMAR</t>
  </si>
  <si>
    <t>DAMULURI MAHESH</t>
  </si>
  <si>
    <t>KARRI MAHESH</t>
  </si>
  <si>
    <t>GURLA RAMYA</t>
  </si>
  <si>
    <t>YELLAPU VENKATESH</t>
  </si>
  <si>
    <t>KAMADANA DIVYA</t>
  </si>
  <si>
    <t xml:space="preserve"> KALANGARLA PADMA TEJA</t>
  </si>
  <si>
    <t>PADALA VARUN KUMAR</t>
  </si>
  <si>
    <t>PATIVADA VENKATESH</t>
  </si>
  <si>
    <t>ITHAM SAI VINAY KUMAR</t>
  </si>
  <si>
    <t>ANDHUKURI SWATHI PADMAVATHI</t>
  </si>
  <si>
    <t>KAKARLAPUDI AKHIL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</si>
</sst>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8"/>
      <name val="Verdana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3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2"/>
      <color theme="1"/>
      <name val="Times New Roman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6" fillId="33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2" fontId="4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44" fillId="0" borderId="11" xfId="0" applyFont="1" applyFill="1" applyBorder="1" applyAlignment="1">
      <alignment horizontal="center"/>
    </xf>
    <xf numFmtId="2" fontId="44" fillId="0" borderId="11" xfId="0" applyNumberFormat="1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top"/>
    </xf>
    <xf numFmtId="0" fontId="46" fillId="33" borderId="13" xfId="0" applyFont="1" applyFill="1" applyBorder="1" applyAlignment="1">
      <alignment horizontal="left" vertical="top"/>
    </xf>
    <xf numFmtId="0" fontId="46" fillId="33" borderId="11" xfId="0" applyFont="1" applyFill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2" fontId="0" fillId="0" borderId="15" xfId="0" applyNumberFormat="1" applyFont="1" applyFill="1" applyBorder="1" applyAlignment="1">
      <alignment horizontal="left"/>
    </xf>
    <xf numFmtId="2" fontId="0" fillId="0" borderId="16" xfId="0" applyNumberFormat="1" applyFont="1" applyFill="1" applyBorder="1" applyAlignment="1">
      <alignment horizontal="left"/>
    </xf>
    <xf numFmtId="2" fontId="44" fillId="0" borderId="11" xfId="0" applyNumberFormat="1" applyFon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left"/>
    </xf>
    <xf numFmtId="2" fontId="0" fillId="0" borderId="17" xfId="0" applyNumberFormat="1" applyFont="1" applyFill="1" applyBorder="1" applyAlignment="1">
      <alignment horizontal="left"/>
    </xf>
    <xf numFmtId="0" fontId="55" fillId="0" borderId="15" xfId="0" applyFont="1" applyFill="1" applyBorder="1" applyAlignment="1">
      <alignment horizontal="left"/>
    </xf>
    <xf numFmtId="0" fontId="55" fillId="0" borderId="16" xfId="0" applyFont="1" applyFill="1" applyBorder="1" applyAlignment="1">
      <alignment horizontal="left"/>
    </xf>
    <xf numFmtId="0" fontId="55" fillId="0" borderId="17" xfId="0" applyFont="1" applyFill="1" applyBorder="1" applyAlignment="1">
      <alignment horizontal="left"/>
    </xf>
    <xf numFmtId="0" fontId="55" fillId="0" borderId="15" xfId="0" applyFont="1" applyFill="1" applyBorder="1" applyAlignment="1">
      <alignment horizontal="left" wrapText="1"/>
    </xf>
    <xf numFmtId="0" fontId="55" fillId="0" borderId="16" xfId="0" applyFont="1" applyFill="1" applyBorder="1" applyAlignment="1">
      <alignment horizontal="left" wrapText="1"/>
    </xf>
    <xf numFmtId="0" fontId="55" fillId="0" borderId="17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37</xdr:col>
      <xdr:colOff>342900</xdr:colOff>
      <xdr:row>4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10277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41</xdr:col>
      <xdr:colOff>295275</xdr:colOff>
      <xdr:row>3</xdr:row>
      <xdr:rowOff>171450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30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41</xdr:col>
      <xdr:colOff>247650</xdr:colOff>
      <xdr:row>4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30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41</xdr:col>
      <xdr:colOff>142875</xdr:colOff>
      <xdr:row>4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39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41</xdr:col>
      <xdr:colOff>152400</xdr:colOff>
      <xdr:row>3</xdr:row>
      <xdr:rowOff>171450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41</xdr:col>
      <xdr:colOff>266700</xdr:colOff>
      <xdr:row>4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39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476250</xdr:colOff>
      <xdr:row>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2</xdr:row>
      <xdr:rowOff>247650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6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L30"/>
  <sheetViews>
    <sheetView tabSelected="1" zoomScalePageLayoutView="0" workbookViewId="0" topLeftCell="A1">
      <selection activeCell="AM9" sqref="AM9"/>
    </sheetView>
  </sheetViews>
  <sheetFormatPr defaultColWidth="13.421875" defaultRowHeight="15"/>
  <cols>
    <col min="1" max="1" width="5.28125" style="0" bestFit="1" customWidth="1"/>
    <col min="2" max="2" width="11.8515625" style="0" bestFit="1" customWidth="1"/>
    <col min="3" max="4" width="4.00390625" style="0" bestFit="1" customWidth="1"/>
    <col min="5" max="5" width="2.7109375" style="0" bestFit="1" customWidth="1"/>
    <col min="6" max="8" width="4.00390625" style="0" bestFit="1" customWidth="1"/>
    <col min="9" max="9" width="2.7109375" style="0" bestFit="1" customWidth="1"/>
    <col min="10" max="12" width="4.00390625" style="0" bestFit="1" customWidth="1"/>
    <col min="13" max="13" width="2.7109375" style="0" bestFit="1" customWidth="1"/>
    <col min="14" max="14" width="4.140625" style="0" bestFit="1" customWidth="1"/>
    <col min="15" max="16" width="4.00390625" style="0" bestFit="1" customWidth="1"/>
    <col min="17" max="17" width="2.7109375" style="0" bestFit="1" customWidth="1"/>
    <col min="18" max="18" width="4.140625" style="0" bestFit="1" customWidth="1"/>
    <col min="19" max="20" width="4.00390625" style="0" bestFit="1" customWidth="1"/>
    <col min="21" max="21" width="2.7109375" style="0" bestFit="1" customWidth="1"/>
    <col min="22" max="24" width="4.00390625" style="0" bestFit="1" customWidth="1"/>
    <col min="25" max="25" width="2.7109375" style="0" bestFit="1" customWidth="1"/>
    <col min="26" max="26" width="4.00390625" style="0" bestFit="1" customWidth="1"/>
    <col min="27" max="30" width="3.00390625" style="0" customWidth="1"/>
    <col min="31" max="32" width="4.00390625" style="0" bestFit="1" customWidth="1"/>
    <col min="33" max="33" width="2.7109375" style="0" bestFit="1" customWidth="1"/>
    <col min="34" max="34" width="4.00390625" style="0" bestFit="1" customWidth="1"/>
    <col min="35" max="35" width="7.421875" style="0" bestFit="1" customWidth="1"/>
    <col min="36" max="36" width="6.7109375" style="0" bestFit="1" customWidth="1"/>
    <col min="37" max="37" width="5.57421875" style="0" bestFit="1" customWidth="1"/>
    <col min="38" max="38" width="6.8515625" style="0" bestFit="1" customWidth="1"/>
  </cols>
  <sheetData>
    <row r="5" spans="1:38" ht="15.75">
      <c r="A5" s="59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</row>
    <row r="6" spans="1:38" ht="15.75">
      <c r="A6" s="59" t="s">
        <v>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</row>
    <row r="7" spans="1:38" ht="17.25">
      <c r="A7" s="60" t="s">
        <v>78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1:38" ht="17.25">
      <c r="A8" s="60" t="s">
        <v>79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38" ht="46.5" customHeight="1">
      <c r="A9" s="61" t="s">
        <v>2</v>
      </c>
      <c r="B9" s="61" t="s">
        <v>3</v>
      </c>
      <c r="C9" s="54" t="s">
        <v>97</v>
      </c>
      <c r="D9" s="55"/>
      <c r="E9" s="55"/>
      <c r="F9" s="56"/>
      <c r="G9" s="54" t="s">
        <v>98</v>
      </c>
      <c r="H9" s="55"/>
      <c r="I9" s="55"/>
      <c r="J9" s="56"/>
      <c r="K9" s="54" t="s">
        <v>99</v>
      </c>
      <c r="L9" s="55"/>
      <c r="M9" s="55"/>
      <c r="N9" s="56"/>
      <c r="O9" s="54" t="s">
        <v>100</v>
      </c>
      <c r="P9" s="55"/>
      <c r="Q9" s="55"/>
      <c r="R9" s="56"/>
      <c r="S9" s="54" t="s">
        <v>101</v>
      </c>
      <c r="T9" s="55"/>
      <c r="U9" s="55"/>
      <c r="V9" s="56"/>
      <c r="W9" s="54" t="s">
        <v>102</v>
      </c>
      <c r="X9" s="55"/>
      <c r="Y9" s="55"/>
      <c r="Z9" s="56"/>
      <c r="AA9" s="54" t="s">
        <v>103</v>
      </c>
      <c r="AB9" s="55"/>
      <c r="AC9" s="55"/>
      <c r="AD9" s="56"/>
      <c r="AE9" s="54" t="s">
        <v>104</v>
      </c>
      <c r="AF9" s="55"/>
      <c r="AG9" s="55"/>
      <c r="AH9" s="56"/>
      <c r="AI9" s="57" t="s">
        <v>4</v>
      </c>
      <c r="AJ9" s="1" t="s">
        <v>5</v>
      </c>
      <c r="AK9" s="57" t="s">
        <v>6</v>
      </c>
      <c r="AL9" s="57" t="s">
        <v>7</v>
      </c>
    </row>
    <row r="10" spans="1:38" ht="15">
      <c r="A10" s="61"/>
      <c r="B10" s="61"/>
      <c r="C10" s="2" t="s">
        <v>8</v>
      </c>
      <c r="D10" s="2" t="s">
        <v>9</v>
      </c>
      <c r="E10" s="2" t="s">
        <v>10</v>
      </c>
      <c r="F10" s="2" t="s">
        <v>11</v>
      </c>
      <c r="G10" s="2" t="s">
        <v>8</v>
      </c>
      <c r="H10" s="2" t="s">
        <v>9</v>
      </c>
      <c r="I10" s="2" t="s">
        <v>10</v>
      </c>
      <c r="J10" s="2" t="s">
        <v>11</v>
      </c>
      <c r="K10" s="2" t="s">
        <v>8</v>
      </c>
      <c r="L10" s="2" t="s">
        <v>9</v>
      </c>
      <c r="M10" s="2" t="s">
        <v>10</v>
      </c>
      <c r="N10" s="2" t="s">
        <v>11</v>
      </c>
      <c r="O10" s="2" t="s">
        <v>8</v>
      </c>
      <c r="P10" s="2" t="s">
        <v>9</v>
      </c>
      <c r="Q10" s="2" t="s">
        <v>10</v>
      </c>
      <c r="R10" s="2" t="s">
        <v>11</v>
      </c>
      <c r="S10" s="2" t="s">
        <v>8</v>
      </c>
      <c r="T10" s="2" t="s">
        <v>9</v>
      </c>
      <c r="U10" s="2" t="s">
        <v>10</v>
      </c>
      <c r="V10" s="2" t="s">
        <v>11</v>
      </c>
      <c r="W10" s="2" t="s">
        <v>8</v>
      </c>
      <c r="X10" s="2" t="s">
        <v>9</v>
      </c>
      <c r="Y10" s="2" t="s">
        <v>10</v>
      </c>
      <c r="Z10" s="2" t="s">
        <v>11</v>
      </c>
      <c r="AA10" s="2" t="s">
        <v>8</v>
      </c>
      <c r="AB10" s="2" t="s">
        <v>9</v>
      </c>
      <c r="AC10" s="2" t="s">
        <v>10</v>
      </c>
      <c r="AD10" s="2" t="s">
        <v>11</v>
      </c>
      <c r="AE10" s="2" t="s">
        <v>8</v>
      </c>
      <c r="AF10" s="2" t="s">
        <v>9</v>
      </c>
      <c r="AG10" s="2" t="s">
        <v>10</v>
      </c>
      <c r="AH10" s="2" t="s">
        <v>11</v>
      </c>
      <c r="AI10" s="58"/>
      <c r="AJ10" s="3"/>
      <c r="AK10" s="58"/>
      <c r="AL10" s="58"/>
    </row>
    <row r="11" spans="1:38" ht="15">
      <c r="A11" s="4">
        <v>1</v>
      </c>
      <c r="B11" s="7" t="s">
        <v>82</v>
      </c>
      <c r="C11" s="7">
        <v>16</v>
      </c>
      <c r="D11" s="7">
        <v>16</v>
      </c>
      <c r="E11" s="7">
        <v>0</v>
      </c>
      <c r="F11" s="4">
        <f>C11+D11</f>
        <v>32</v>
      </c>
      <c r="G11" s="7">
        <v>16</v>
      </c>
      <c r="H11" s="7">
        <v>17</v>
      </c>
      <c r="I11" s="7">
        <v>0</v>
      </c>
      <c r="J11" s="4">
        <f aca="true" t="shared" si="0" ref="J11:J30">G11+H11</f>
        <v>33</v>
      </c>
      <c r="K11" s="7">
        <v>17</v>
      </c>
      <c r="L11" s="7">
        <v>17</v>
      </c>
      <c r="M11" s="7">
        <v>0</v>
      </c>
      <c r="N11" s="4">
        <f aca="true" t="shared" si="1" ref="N11:N30">K11+L11</f>
        <v>34</v>
      </c>
      <c r="O11" s="7">
        <v>17</v>
      </c>
      <c r="P11" s="7">
        <v>26</v>
      </c>
      <c r="Q11" s="7">
        <v>3</v>
      </c>
      <c r="R11" s="4">
        <f aca="true" t="shared" si="2" ref="R11:R30">O11+P11</f>
        <v>43</v>
      </c>
      <c r="S11" s="7">
        <v>19</v>
      </c>
      <c r="T11" s="7">
        <v>28</v>
      </c>
      <c r="U11" s="7">
        <v>3</v>
      </c>
      <c r="V11" s="4">
        <f aca="true" t="shared" si="3" ref="V11:V30">S11+T11</f>
        <v>47</v>
      </c>
      <c r="W11" s="7">
        <v>20</v>
      </c>
      <c r="X11" s="7">
        <v>24</v>
      </c>
      <c r="Y11" s="7">
        <v>2</v>
      </c>
      <c r="Z11" s="4">
        <f aca="true" t="shared" si="4" ref="Z11:Z30">W11+X11</f>
        <v>44</v>
      </c>
      <c r="AA11" s="7">
        <v>20</v>
      </c>
      <c r="AB11" s="7">
        <v>40</v>
      </c>
      <c r="AC11" s="7">
        <v>2</v>
      </c>
      <c r="AD11" s="4">
        <f aca="true" t="shared" si="5" ref="AD11:AD30">AA11+AB11</f>
        <v>60</v>
      </c>
      <c r="AE11" s="7">
        <v>18</v>
      </c>
      <c r="AF11" s="7">
        <v>25</v>
      </c>
      <c r="AG11" s="7">
        <v>2</v>
      </c>
      <c r="AH11" s="4">
        <f aca="true" t="shared" si="6" ref="AH11:AH30">AE11+AF11</f>
        <v>43</v>
      </c>
      <c r="AI11" s="4">
        <f aca="true" t="shared" si="7" ref="AI11:AI30">E11+I11+M11+Q11+U11+Y11+AC11+AG11</f>
        <v>12</v>
      </c>
      <c r="AJ11" s="38">
        <v>3</v>
      </c>
      <c r="AK11" s="4">
        <f aca="true" t="shared" si="8" ref="AK11:AK30">F11+J11+N11+R11+V11+Z11+AD11+AH11</f>
        <v>336</v>
      </c>
      <c r="AL11" s="5">
        <f aca="true" t="shared" si="9" ref="AL11:AL30">AK11/750*100</f>
        <v>44.800000000000004</v>
      </c>
    </row>
    <row r="12" spans="1:38" ht="15">
      <c r="A12" s="4">
        <v>2</v>
      </c>
      <c r="B12" s="7" t="s">
        <v>83</v>
      </c>
      <c r="C12" s="7">
        <v>20</v>
      </c>
      <c r="D12" s="7">
        <v>5</v>
      </c>
      <c r="E12" s="7">
        <v>0</v>
      </c>
      <c r="F12" s="4">
        <f>C12+D12</f>
        <v>25</v>
      </c>
      <c r="G12" s="7">
        <v>21</v>
      </c>
      <c r="H12" s="7">
        <v>31</v>
      </c>
      <c r="I12" s="7">
        <v>3</v>
      </c>
      <c r="J12" s="4">
        <f t="shared" si="0"/>
        <v>52</v>
      </c>
      <c r="K12" s="7">
        <v>24</v>
      </c>
      <c r="L12" s="7">
        <v>33</v>
      </c>
      <c r="M12" s="7">
        <v>3</v>
      </c>
      <c r="N12" s="4">
        <f t="shared" si="1"/>
        <v>57</v>
      </c>
      <c r="O12" s="7">
        <v>16</v>
      </c>
      <c r="P12" s="7">
        <v>15</v>
      </c>
      <c r="Q12" s="7">
        <v>0</v>
      </c>
      <c r="R12" s="4">
        <f t="shared" si="2"/>
        <v>31</v>
      </c>
      <c r="S12" s="7">
        <v>21</v>
      </c>
      <c r="T12" s="7">
        <v>24</v>
      </c>
      <c r="U12" s="7">
        <v>3</v>
      </c>
      <c r="V12" s="4">
        <f t="shared" si="3"/>
        <v>45</v>
      </c>
      <c r="W12" s="7">
        <v>24</v>
      </c>
      <c r="X12" s="7">
        <v>38</v>
      </c>
      <c r="Y12" s="7">
        <v>2</v>
      </c>
      <c r="Z12" s="4">
        <f t="shared" si="4"/>
        <v>62</v>
      </c>
      <c r="AA12" s="7">
        <v>25</v>
      </c>
      <c r="AB12" s="7">
        <v>46</v>
      </c>
      <c r="AC12" s="7">
        <v>2</v>
      </c>
      <c r="AD12" s="4">
        <f t="shared" si="5"/>
        <v>71</v>
      </c>
      <c r="AE12" s="7">
        <v>23</v>
      </c>
      <c r="AF12" s="7">
        <v>40</v>
      </c>
      <c r="AG12" s="7">
        <v>2</v>
      </c>
      <c r="AH12" s="4">
        <f t="shared" si="6"/>
        <v>63</v>
      </c>
      <c r="AI12" s="37">
        <f t="shared" si="7"/>
        <v>15</v>
      </c>
      <c r="AJ12" s="38">
        <v>2</v>
      </c>
      <c r="AK12" s="37">
        <f t="shared" si="8"/>
        <v>406</v>
      </c>
      <c r="AL12" s="5">
        <f t="shared" si="9"/>
        <v>54.13333333333333</v>
      </c>
    </row>
    <row r="13" spans="1:38" ht="15">
      <c r="A13" s="4">
        <v>3</v>
      </c>
      <c r="B13" s="7" t="s">
        <v>84</v>
      </c>
      <c r="C13" s="7">
        <v>19</v>
      </c>
      <c r="D13" s="7">
        <v>26</v>
      </c>
      <c r="E13" s="7">
        <v>3</v>
      </c>
      <c r="F13" s="4">
        <f>C13+D13</f>
        <v>45</v>
      </c>
      <c r="G13" s="7">
        <v>16</v>
      </c>
      <c r="H13" s="7">
        <v>30</v>
      </c>
      <c r="I13" s="7">
        <v>3</v>
      </c>
      <c r="J13" s="4">
        <f t="shared" si="0"/>
        <v>46</v>
      </c>
      <c r="K13" s="7">
        <v>25</v>
      </c>
      <c r="L13" s="7">
        <v>19</v>
      </c>
      <c r="M13" s="7">
        <v>0</v>
      </c>
      <c r="N13" s="4">
        <f t="shared" si="1"/>
        <v>44</v>
      </c>
      <c r="O13" s="7">
        <v>18</v>
      </c>
      <c r="P13" s="7">
        <v>37</v>
      </c>
      <c r="Q13" s="7">
        <v>3</v>
      </c>
      <c r="R13" s="4">
        <f t="shared" si="2"/>
        <v>55</v>
      </c>
      <c r="S13" s="7">
        <v>21</v>
      </c>
      <c r="T13" s="7">
        <v>28</v>
      </c>
      <c r="U13" s="7">
        <v>3</v>
      </c>
      <c r="V13" s="4">
        <f t="shared" si="3"/>
        <v>49</v>
      </c>
      <c r="W13" s="7">
        <v>25</v>
      </c>
      <c r="X13" s="7">
        <v>32</v>
      </c>
      <c r="Y13" s="7">
        <v>2</v>
      </c>
      <c r="Z13" s="4">
        <f t="shared" si="4"/>
        <v>57</v>
      </c>
      <c r="AA13" s="7">
        <v>21</v>
      </c>
      <c r="AB13" s="7">
        <v>40</v>
      </c>
      <c r="AC13" s="7">
        <v>2</v>
      </c>
      <c r="AD13" s="4">
        <f t="shared" si="5"/>
        <v>61</v>
      </c>
      <c r="AE13" s="7">
        <v>22</v>
      </c>
      <c r="AF13" s="7">
        <v>25</v>
      </c>
      <c r="AG13" s="7">
        <v>2</v>
      </c>
      <c r="AH13" s="4">
        <f t="shared" si="6"/>
        <v>47</v>
      </c>
      <c r="AI13" s="37">
        <f t="shared" si="7"/>
        <v>18</v>
      </c>
      <c r="AJ13" s="38">
        <v>1</v>
      </c>
      <c r="AK13" s="37">
        <f t="shared" si="8"/>
        <v>404</v>
      </c>
      <c r="AL13" s="5">
        <f t="shared" si="9"/>
        <v>53.86666666666666</v>
      </c>
    </row>
    <row r="14" spans="1:38" ht="15">
      <c r="A14" s="4">
        <v>4</v>
      </c>
      <c r="B14" s="7" t="s">
        <v>85</v>
      </c>
      <c r="C14" s="7">
        <v>21</v>
      </c>
      <c r="D14" s="7" t="s">
        <v>142</v>
      </c>
      <c r="E14" s="7">
        <v>0</v>
      </c>
      <c r="F14" s="4">
        <v>21</v>
      </c>
      <c r="G14" s="7">
        <v>18</v>
      </c>
      <c r="H14" s="7">
        <v>46</v>
      </c>
      <c r="I14" s="7">
        <v>3</v>
      </c>
      <c r="J14" s="4">
        <f t="shared" si="0"/>
        <v>64</v>
      </c>
      <c r="K14" s="7">
        <v>24</v>
      </c>
      <c r="L14" s="7">
        <v>17</v>
      </c>
      <c r="M14" s="7">
        <v>0</v>
      </c>
      <c r="N14" s="4">
        <f t="shared" si="1"/>
        <v>41</v>
      </c>
      <c r="O14" s="7">
        <v>20</v>
      </c>
      <c r="P14" s="7">
        <v>32</v>
      </c>
      <c r="Q14" s="7">
        <v>3</v>
      </c>
      <c r="R14" s="4">
        <f t="shared" si="2"/>
        <v>52</v>
      </c>
      <c r="S14" s="7">
        <v>22</v>
      </c>
      <c r="T14" s="7">
        <v>42</v>
      </c>
      <c r="U14" s="7">
        <v>3</v>
      </c>
      <c r="V14" s="4">
        <f t="shared" si="3"/>
        <v>64</v>
      </c>
      <c r="W14" s="7">
        <v>19</v>
      </c>
      <c r="X14" s="7">
        <v>24</v>
      </c>
      <c r="Y14" s="7">
        <v>2</v>
      </c>
      <c r="Z14" s="4">
        <f t="shared" si="4"/>
        <v>43</v>
      </c>
      <c r="AA14" s="7">
        <v>22</v>
      </c>
      <c r="AB14" s="7">
        <v>44</v>
      </c>
      <c r="AC14" s="7">
        <v>2</v>
      </c>
      <c r="AD14" s="4">
        <f t="shared" si="5"/>
        <v>66</v>
      </c>
      <c r="AE14" s="7">
        <v>24</v>
      </c>
      <c r="AF14" s="7">
        <v>42</v>
      </c>
      <c r="AG14" s="7">
        <v>2</v>
      </c>
      <c r="AH14" s="4">
        <f t="shared" si="6"/>
        <v>66</v>
      </c>
      <c r="AI14" s="37">
        <f t="shared" si="7"/>
        <v>15</v>
      </c>
      <c r="AJ14" s="38">
        <v>2</v>
      </c>
      <c r="AK14" s="37">
        <f t="shared" si="8"/>
        <v>417</v>
      </c>
      <c r="AL14" s="5">
        <f t="shared" si="9"/>
        <v>55.60000000000001</v>
      </c>
    </row>
    <row r="15" spans="1:38" ht="15">
      <c r="A15" s="4">
        <v>5</v>
      </c>
      <c r="B15" s="7" t="s">
        <v>15</v>
      </c>
      <c r="C15" s="7">
        <v>28</v>
      </c>
      <c r="D15" s="7">
        <v>39</v>
      </c>
      <c r="E15" s="7">
        <v>3</v>
      </c>
      <c r="F15" s="4">
        <f aca="true" t="shared" si="10" ref="F15:F30">C15+D15</f>
        <v>67</v>
      </c>
      <c r="G15" s="7">
        <v>30</v>
      </c>
      <c r="H15" s="7">
        <v>31</v>
      </c>
      <c r="I15" s="7">
        <v>3</v>
      </c>
      <c r="J15" s="4">
        <f t="shared" si="0"/>
        <v>61</v>
      </c>
      <c r="K15" s="7">
        <v>30</v>
      </c>
      <c r="L15" s="7">
        <v>51</v>
      </c>
      <c r="M15" s="7">
        <v>3</v>
      </c>
      <c r="N15" s="4">
        <f t="shared" si="1"/>
        <v>81</v>
      </c>
      <c r="O15" s="7">
        <v>30</v>
      </c>
      <c r="P15" s="7">
        <v>43</v>
      </c>
      <c r="Q15" s="7">
        <v>3</v>
      </c>
      <c r="R15" s="4">
        <f t="shared" si="2"/>
        <v>73</v>
      </c>
      <c r="S15" s="7">
        <v>29</v>
      </c>
      <c r="T15" s="7">
        <v>38</v>
      </c>
      <c r="U15" s="7">
        <v>3</v>
      </c>
      <c r="V15" s="4">
        <f t="shared" si="3"/>
        <v>67</v>
      </c>
      <c r="W15" s="7">
        <v>27</v>
      </c>
      <c r="X15" s="7">
        <v>31</v>
      </c>
      <c r="Y15" s="7">
        <v>2</v>
      </c>
      <c r="Z15" s="4">
        <f t="shared" si="4"/>
        <v>58</v>
      </c>
      <c r="AA15" s="7">
        <v>25</v>
      </c>
      <c r="AB15" s="7">
        <v>50</v>
      </c>
      <c r="AC15" s="7">
        <v>2</v>
      </c>
      <c r="AD15" s="4">
        <f t="shared" si="5"/>
        <v>75</v>
      </c>
      <c r="AE15" s="7">
        <v>25</v>
      </c>
      <c r="AF15" s="7">
        <v>50</v>
      </c>
      <c r="AG15" s="7">
        <v>2</v>
      </c>
      <c r="AH15" s="4">
        <f t="shared" si="6"/>
        <v>75</v>
      </c>
      <c r="AI15" s="37">
        <f t="shared" si="7"/>
        <v>21</v>
      </c>
      <c r="AJ15" s="38">
        <v>0</v>
      </c>
      <c r="AK15" s="37">
        <f t="shared" si="8"/>
        <v>557</v>
      </c>
      <c r="AL15" s="5">
        <f t="shared" si="9"/>
        <v>74.26666666666667</v>
      </c>
    </row>
    <row r="16" spans="1:38" ht="15">
      <c r="A16" s="4">
        <v>6</v>
      </c>
      <c r="B16" s="7" t="s">
        <v>16</v>
      </c>
      <c r="C16" s="7">
        <v>25</v>
      </c>
      <c r="D16" s="7">
        <v>33</v>
      </c>
      <c r="E16" s="7">
        <v>3</v>
      </c>
      <c r="F16" s="4">
        <f t="shared" si="10"/>
        <v>58</v>
      </c>
      <c r="G16" s="7">
        <v>30</v>
      </c>
      <c r="H16" s="7">
        <v>42</v>
      </c>
      <c r="I16" s="7">
        <v>3</v>
      </c>
      <c r="J16" s="4">
        <f t="shared" si="0"/>
        <v>72</v>
      </c>
      <c r="K16" s="7">
        <v>30</v>
      </c>
      <c r="L16" s="7">
        <v>57</v>
      </c>
      <c r="M16" s="7">
        <v>3</v>
      </c>
      <c r="N16" s="4">
        <f t="shared" si="1"/>
        <v>87</v>
      </c>
      <c r="O16" s="7">
        <v>27</v>
      </c>
      <c r="P16" s="7">
        <v>35</v>
      </c>
      <c r="Q16" s="7">
        <v>3</v>
      </c>
      <c r="R16" s="4">
        <f t="shared" si="2"/>
        <v>62</v>
      </c>
      <c r="S16" s="7">
        <v>27</v>
      </c>
      <c r="T16" s="7">
        <v>24</v>
      </c>
      <c r="U16" s="7">
        <v>3</v>
      </c>
      <c r="V16" s="4">
        <f t="shared" si="3"/>
        <v>51</v>
      </c>
      <c r="W16" s="7">
        <v>27</v>
      </c>
      <c r="X16" s="7">
        <v>49</v>
      </c>
      <c r="Y16" s="7">
        <v>2</v>
      </c>
      <c r="Z16" s="4">
        <f t="shared" si="4"/>
        <v>76</v>
      </c>
      <c r="AA16" s="7">
        <v>24</v>
      </c>
      <c r="AB16" s="7">
        <v>49</v>
      </c>
      <c r="AC16" s="7">
        <v>2</v>
      </c>
      <c r="AD16" s="4">
        <f t="shared" si="5"/>
        <v>73</v>
      </c>
      <c r="AE16" s="7">
        <v>25</v>
      </c>
      <c r="AF16" s="7">
        <v>50</v>
      </c>
      <c r="AG16" s="7">
        <v>2</v>
      </c>
      <c r="AH16" s="4">
        <f t="shared" si="6"/>
        <v>75</v>
      </c>
      <c r="AI16" s="37">
        <f t="shared" si="7"/>
        <v>21</v>
      </c>
      <c r="AJ16" s="38">
        <v>0</v>
      </c>
      <c r="AK16" s="37">
        <f t="shared" si="8"/>
        <v>554</v>
      </c>
      <c r="AL16" s="5">
        <f t="shared" si="9"/>
        <v>73.86666666666667</v>
      </c>
    </row>
    <row r="17" spans="1:38" ht="15">
      <c r="A17" s="4">
        <v>7</v>
      </c>
      <c r="B17" s="7" t="s">
        <v>86</v>
      </c>
      <c r="C17" s="7">
        <v>22</v>
      </c>
      <c r="D17" s="7">
        <v>35</v>
      </c>
      <c r="E17" s="7">
        <v>3</v>
      </c>
      <c r="F17" s="4">
        <f t="shared" si="10"/>
        <v>57</v>
      </c>
      <c r="G17" s="7">
        <v>25</v>
      </c>
      <c r="H17" s="7">
        <v>46</v>
      </c>
      <c r="I17" s="7">
        <v>3</v>
      </c>
      <c r="J17" s="4">
        <f t="shared" si="0"/>
        <v>71</v>
      </c>
      <c r="K17" s="7">
        <v>30</v>
      </c>
      <c r="L17" s="7">
        <v>35</v>
      </c>
      <c r="M17" s="7">
        <v>3</v>
      </c>
      <c r="N17" s="4">
        <f t="shared" si="1"/>
        <v>65</v>
      </c>
      <c r="O17" s="7">
        <v>21</v>
      </c>
      <c r="P17" s="7">
        <v>40</v>
      </c>
      <c r="Q17" s="7">
        <v>3</v>
      </c>
      <c r="R17" s="4">
        <f t="shared" si="2"/>
        <v>61</v>
      </c>
      <c r="S17" s="7">
        <v>22</v>
      </c>
      <c r="T17" s="7">
        <v>43</v>
      </c>
      <c r="U17" s="7">
        <v>3</v>
      </c>
      <c r="V17" s="4">
        <f t="shared" si="3"/>
        <v>65</v>
      </c>
      <c r="W17" s="7">
        <v>24</v>
      </c>
      <c r="X17" s="7">
        <v>39</v>
      </c>
      <c r="Y17" s="7">
        <v>2</v>
      </c>
      <c r="Z17" s="4">
        <f t="shared" si="4"/>
        <v>63</v>
      </c>
      <c r="AA17" s="7">
        <v>25</v>
      </c>
      <c r="AB17" s="7">
        <v>49</v>
      </c>
      <c r="AC17" s="7">
        <v>2</v>
      </c>
      <c r="AD17" s="4">
        <f t="shared" si="5"/>
        <v>74</v>
      </c>
      <c r="AE17" s="7">
        <v>24</v>
      </c>
      <c r="AF17" s="7">
        <v>47</v>
      </c>
      <c r="AG17" s="7">
        <v>2</v>
      </c>
      <c r="AH17" s="4">
        <f t="shared" si="6"/>
        <v>71</v>
      </c>
      <c r="AI17" s="37">
        <f t="shared" si="7"/>
        <v>21</v>
      </c>
      <c r="AJ17" s="38">
        <v>0</v>
      </c>
      <c r="AK17" s="37">
        <f t="shared" si="8"/>
        <v>527</v>
      </c>
      <c r="AL17" s="5">
        <f t="shared" si="9"/>
        <v>70.26666666666667</v>
      </c>
    </row>
    <row r="18" spans="1:38" ht="15">
      <c r="A18" s="4">
        <v>8</v>
      </c>
      <c r="B18" s="7" t="s">
        <v>87</v>
      </c>
      <c r="C18" s="7">
        <v>18</v>
      </c>
      <c r="D18" s="7">
        <v>0</v>
      </c>
      <c r="E18" s="7">
        <v>0</v>
      </c>
      <c r="F18" s="4">
        <f t="shared" si="10"/>
        <v>18</v>
      </c>
      <c r="G18" s="7">
        <v>18</v>
      </c>
      <c r="H18" s="7">
        <v>33</v>
      </c>
      <c r="I18" s="7">
        <v>3</v>
      </c>
      <c r="J18" s="4">
        <f t="shared" si="0"/>
        <v>51</v>
      </c>
      <c r="K18" s="7">
        <v>24</v>
      </c>
      <c r="L18" s="7">
        <v>10</v>
      </c>
      <c r="M18" s="7">
        <v>0</v>
      </c>
      <c r="N18" s="4">
        <f t="shared" si="1"/>
        <v>34</v>
      </c>
      <c r="O18" s="7">
        <v>20</v>
      </c>
      <c r="P18" s="7">
        <v>14</v>
      </c>
      <c r="Q18" s="7">
        <v>0</v>
      </c>
      <c r="R18" s="4">
        <f t="shared" si="2"/>
        <v>34</v>
      </c>
      <c r="S18" s="7">
        <v>19</v>
      </c>
      <c r="T18" s="7">
        <v>33</v>
      </c>
      <c r="U18" s="7">
        <v>3</v>
      </c>
      <c r="V18" s="4">
        <f t="shared" si="3"/>
        <v>52</v>
      </c>
      <c r="W18" s="7">
        <v>24</v>
      </c>
      <c r="X18" s="7">
        <v>24</v>
      </c>
      <c r="Y18" s="7">
        <v>2</v>
      </c>
      <c r="Z18" s="4">
        <f t="shared" si="4"/>
        <v>48</v>
      </c>
      <c r="AA18" s="7">
        <v>23</v>
      </c>
      <c r="AB18" s="7">
        <v>43</v>
      </c>
      <c r="AC18" s="7">
        <v>2</v>
      </c>
      <c r="AD18" s="4">
        <f t="shared" si="5"/>
        <v>66</v>
      </c>
      <c r="AE18" s="7">
        <v>21</v>
      </c>
      <c r="AF18" s="7">
        <v>35</v>
      </c>
      <c r="AG18" s="7">
        <v>2</v>
      </c>
      <c r="AH18" s="4">
        <f t="shared" si="6"/>
        <v>56</v>
      </c>
      <c r="AI18" s="37">
        <f t="shared" si="7"/>
        <v>12</v>
      </c>
      <c r="AJ18" s="38">
        <v>3</v>
      </c>
      <c r="AK18" s="37">
        <f t="shared" si="8"/>
        <v>359</v>
      </c>
      <c r="AL18" s="5">
        <f t="shared" si="9"/>
        <v>47.86666666666667</v>
      </c>
    </row>
    <row r="19" spans="1:38" ht="15">
      <c r="A19" s="4">
        <v>9</v>
      </c>
      <c r="B19" s="7" t="s">
        <v>17</v>
      </c>
      <c r="C19" s="7">
        <v>28</v>
      </c>
      <c r="D19" s="7">
        <v>50</v>
      </c>
      <c r="E19" s="7">
        <v>3</v>
      </c>
      <c r="F19" s="4">
        <f t="shared" si="10"/>
        <v>78</v>
      </c>
      <c r="G19" s="7">
        <v>30</v>
      </c>
      <c r="H19" s="7">
        <v>37</v>
      </c>
      <c r="I19" s="7">
        <v>3</v>
      </c>
      <c r="J19" s="4">
        <f t="shared" si="0"/>
        <v>67</v>
      </c>
      <c r="K19" s="7">
        <v>30</v>
      </c>
      <c r="L19" s="7">
        <v>45</v>
      </c>
      <c r="M19" s="7">
        <v>3</v>
      </c>
      <c r="N19" s="4">
        <f t="shared" si="1"/>
        <v>75</v>
      </c>
      <c r="O19" s="7">
        <v>30</v>
      </c>
      <c r="P19" s="7">
        <v>42</v>
      </c>
      <c r="Q19" s="7">
        <v>3</v>
      </c>
      <c r="R19" s="4">
        <f t="shared" si="2"/>
        <v>72</v>
      </c>
      <c r="S19" s="7">
        <v>27</v>
      </c>
      <c r="T19" s="7">
        <v>60</v>
      </c>
      <c r="U19" s="7">
        <v>3</v>
      </c>
      <c r="V19" s="4">
        <f t="shared" si="3"/>
        <v>87</v>
      </c>
      <c r="W19" s="7">
        <v>28</v>
      </c>
      <c r="X19" s="7">
        <v>39</v>
      </c>
      <c r="Y19" s="7">
        <v>2</v>
      </c>
      <c r="Z19" s="4">
        <f t="shared" si="4"/>
        <v>67</v>
      </c>
      <c r="AA19" s="7">
        <v>25</v>
      </c>
      <c r="AB19" s="7">
        <v>49</v>
      </c>
      <c r="AC19" s="7">
        <v>2</v>
      </c>
      <c r="AD19" s="4">
        <f t="shared" si="5"/>
        <v>74</v>
      </c>
      <c r="AE19" s="7">
        <v>25</v>
      </c>
      <c r="AF19" s="7">
        <v>50</v>
      </c>
      <c r="AG19" s="7">
        <v>2</v>
      </c>
      <c r="AH19" s="4">
        <f t="shared" si="6"/>
        <v>75</v>
      </c>
      <c r="AI19" s="37">
        <f t="shared" si="7"/>
        <v>21</v>
      </c>
      <c r="AJ19" s="38">
        <v>0</v>
      </c>
      <c r="AK19" s="37">
        <f t="shared" si="8"/>
        <v>595</v>
      </c>
      <c r="AL19" s="5">
        <f t="shared" si="9"/>
        <v>79.33333333333333</v>
      </c>
    </row>
    <row r="20" spans="1:38" ht="15">
      <c r="A20" s="4">
        <v>10</v>
      </c>
      <c r="B20" s="7" t="s">
        <v>18</v>
      </c>
      <c r="C20" s="7">
        <v>26</v>
      </c>
      <c r="D20" s="7">
        <v>26</v>
      </c>
      <c r="E20" s="7">
        <v>3</v>
      </c>
      <c r="F20" s="4">
        <f t="shared" si="10"/>
        <v>52</v>
      </c>
      <c r="G20" s="7">
        <v>29</v>
      </c>
      <c r="H20" s="7">
        <v>51</v>
      </c>
      <c r="I20" s="7">
        <v>3</v>
      </c>
      <c r="J20" s="4">
        <f t="shared" si="0"/>
        <v>80</v>
      </c>
      <c r="K20" s="7">
        <v>30</v>
      </c>
      <c r="L20" s="7">
        <v>40</v>
      </c>
      <c r="M20" s="7">
        <v>3</v>
      </c>
      <c r="N20" s="4">
        <f t="shared" si="1"/>
        <v>70</v>
      </c>
      <c r="O20" s="7">
        <v>27</v>
      </c>
      <c r="P20" s="7">
        <v>35</v>
      </c>
      <c r="Q20" s="7">
        <v>3</v>
      </c>
      <c r="R20" s="4">
        <f t="shared" si="2"/>
        <v>62</v>
      </c>
      <c r="S20" s="7">
        <v>26</v>
      </c>
      <c r="T20" s="7">
        <v>35</v>
      </c>
      <c r="U20" s="7">
        <v>3</v>
      </c>
      <c r="V20" s="4">
        <f t="shared" si="3"/>
        <v>61</v>
      </c>
      <c r="W20" s="7">
        <v>27</v>
      </c>
      <c r="X20" s="7">
        <v>44</v>
      </c>
      <c r="Y20" s="7">
        <v>2</v>
      </c>
      <c r="Z20" s="4">
        <f t="shared" si="4"/>
        <v>71</v>
      </c>
      <c r="AA20" s="7">
        <v>25</v>
      </c>
      <c r="AB20" s="7">
        <v>49</v>
      </c>
      <c r="AC20" s="7">
        <v>2</v>
      </c>
      <c r="AD20" s="4">
        <f t="shared" si="5"/>
        <v>74</v>
      </c>
      <c r="AE20" s="7">
        <v>25</v>
      </c>
      <c r="AF20" s="7">
        <v>50</v>
      </c>
      <c r="AG20" s="7">
        <v>2</v>
      </c>
      <c r="AH20" s="4">
        <f t="shared" si="6"/>
        <v>75</v>
      </c>
      <c r="AI20" s="37">
        <f t="shared" si="7"/>
        <v>21</v>
      </c>
      <c r="AJ20" s="38">
        <v>0</v>
      </c>
      <c r="AK20" s="37">
        <f t="shared" si="8"/>
        <v>545</v>
      </c>
      <c r="AL20" s="5">
        <f t="shared" si="9"/>
        <v>72.66666666666667</v>
      </c>
    </row>
    <row r="21" spans="1:38" ht="15">
      <c r="A21" s="4">
        <v>11</v>
      </c>
      <c r="B21" s="7" t="s">
        <v>88</v>
      </c>
      <c r="C21" s="7">
        <v>29</v>
      </c>
      <c r="D21" s="7">
        <v>29</v>
      </c>
      <c r="E21" s="7">
        <v>3</v>
      </c>
      <c r="F21" s="4">
        <f t="shared" si="10"/>
        <v>58</v>
      </c>
      <c r="G21" s="7">
        <v>25</v>
      </c>
      <c r="H21" s="7">
        <v>37</v>
      </c>
      <c r="I21" s="7">
        <v>3</v>
      </c>
      <c r="J21" s="4">
        <f t="shared" si="0"/>
        <v>62</v>
      </c>
      <c r="K21" s="7">
        <v>29</v>
      </c>
      <c r="L21" s="7">
        <v>31</v>
      </c>
      <c r="M21" s="7">
        <v>3</v>
      </c>
      <c r="N21" s="4">
        <f t="shared" si="1"/>
        <v>60</v>
      </c>
      <c r="O21" s="7">
        <v>29</v>
      </c>
      <c r="P21" s="7">
        <v>46</v>
      </c>
      <c r="Q21" s="7">
        <v>3</v>
      </c>
      <c r="R21" s="4">
        <f t="shared" si="2"/>
        <v>75</v>
      </c>
      <c r="S21" s="7">
        <v>29</v>
      </c>
      <c r="T21" s="7">
        <v>38</v>
      </c>
      <c r="U21" s="7">
        <v>3</v>
      </c>
      <c r="V21" s="4">
        <f t="shared" si="3"/>
        <v>67</v>
      </c>
      <c r="W21" s="7">
        <v>29</v>
      </c>
      <c r="X21" s="7">
        <v>38</v>
      </c>
      <c r="Y21" s="7">
        <v>2</v>
      </c>
      <c r="Z21" s="4">
        <f t="shared" si="4"/>
        <v>67</v>
      </c>
      <c r="AA21" s="7">
        <v>25</v>
      </c>
      <c r="AB21" s="7">
        <v>49</v>
      </c>
      <c r="AC21" s="7">
        <v>2</v>
      </c>
      <c r="AD21" s="4">
        <f t="shared" si="5"/>
        <v>74</v>
      </c>
      <c r="AE21" s="7">
        <v>25</v>
      </c>
      <c r="AF21" s="7">
        <v>48</v>
      </c>
      <c r="AG21" s="7">
        <v>2</v>
      </c>
      <c r="AH21" s="4">
        <f t="shared" si="6"/>
        <v>73</v>
      </c>
      <c r="AI21" s="37">
        <f t="shared" si="7"/>
        <v>21</v>
      </c>
      <c r="AJ21" s="38">
        <v>0</v>
      </c>
      <c r="AK21" s="37">
        <f t="shared" si="8"/>
        <v>536</v>
      </c>
      <c r="AL21" s="5">
        <f t="shared" si="9"/>
        <v>71.46666666666667</v>
      </c>
    </row>
    <row r="22" spans="1:38" ht="15">
      <c r="A22" s="4">
        <v>12</v>
      </c>
      <c r="B22" s="7" t="s">
        <v>89</v>
      </c>
      <c r="C22" s="7">
        <v>25</v>
      </c>
      <c r="D22" s="7">
        <v>10</v>
      </c>
      <c r="E22" s="7">
        <v>0</v>
      </c>
      <c r="F22" s="4">
        <f t="shared" si="10"/>
        <v>35</v>
      </c>
      <c r="G22" s="7">
        <v>22</v>
      </c>
      <c r="H22" s="7">
        <v>48</v>
      </c>
      <c r="I22" s="7">
        <v>3</v>
      </c>
      <c r="J22" s="4">
        <f t="shared" si="0"/>
        <v>70</v>
      </c>
      <c r="K22" s="7">
        <v>24</v>
      </c>
      <c r="L22" s="7">
        <v>32</v>
      </c>
      <c r="M22" s="7">
        <v>3</v>
      </c>
      <c r="N22" s="4">
        <f t="shared" si="1"/>
        <v>56</v>
      </c>
      <c r="O22" s="7">
        <v>26</v>
      </c>
      <c r="P22" s="7">
        <v>31</v>
      </c>
      <c r="Q22" s="7">
        <v>3</v>
      </c>
      <c r="R22" s="4">
        <f t="shared" si="2"/>
        <v>57</v>
      </c>
      <c r="S22" s="7">
        <v>25</v>
      </c>
      <c r="T22" s="7">
        <v>30</v>
      </c>
      <c r="U22" s="7">
        <v>3</v>
      </c>
      <c r="V22" s="4">
        <f t="shared" si="3"/>
        <v>55</v>
      </c>
      <c r="W22" s="7">
        <v>23</v>
      </c>
      <c r="X22" s="7">
        <v>24</v>
      </c>
      <c r="Y22" s="7">
        <v>2</v>
      </c>
      <c r="Z22" s="4">
        <f t="shared" si="4"/>
        <v>47</v>
      </c>
      <c r="AA22" s="7">
        <v>24</v>
      </c>
      <c r="AB22" s="7">
        <v>44</v>
      </c>
      <c r="AC22" s="7">
        <v>2</v>
      </c>
      <c r="AD22" s="4">
        <f t="shared" si="5"/>
        <v>68</v>
      </c>
      <c r="AE22" s="7">
        <v>19</v>
      </c>
      <c r="AF22" s="7">
        <v>35</v>
      </c>
      <c r="AG22" s="7">
        <v>2</v>
      </c>
      <c r="AH22" s="4">
        <f t="shared" si="6"/>
        <v>54</v>
      </c>
      <c r="AI22" s="37">
        <f t="shared" si="7"/>
        <v>18</v>
      </c>
      <c r="AJ22" s="38">
        <v>1</v>
      </c>
      <c r="AK22" s="37">
        <f t="shared" si="8"/>
        <v>442</v>
      </c>
      <c r="AL22" s="5">
        <f t="shared" si="9"/>
        <v>58.93333333333334</v>
      </c>
    </row>
    <row r="23" spans="1:38" ht="15">
      <c r="A23" s="4">
        <v>13</v>
      </c>
      <c r="B23" s="7" t="s">
        <v>90</v>
      </c>
      <c r="C23" s="7">
        <v>24</v>
      </c>
      <c r="D23" s="7">
        <v>30</v>
      </c>
      <c r="E23" s="7">
        <v>3</v>
      </c>
      <c r="F23" s="4">
        <f t="shared" si="10"/>
        <v>54</v>
      </c>
      <c r="G23" s="7">
        <v>22</v>
      </c>
      <c r="H23" s="7">
        <v>33</v>
      </c>
      <c r="I23" s="7">
        <v>3</v>
      </c>
      <c r="J23" s="4">
        <f t="shared" si="0"/>
        <v>55</v>
      </c>
      <c r="K23" s="7">
        <v>25</v>
      </c>
      <c r="L23" s="7">
        <v>25</v>
      </c>
      <c r="M23" s="7">
        <v>3</v>
      </c>
      <c r="N23" s="4">
        <f t="shared" si="1"/>
        <v>50</v>
      </c>
      <c r="O23" s="7">
        <v>24</v>
      </c>
      <c r="P23" s="7">
        <v>39</v>
      </c>
      <c r="Q23" s="7">
        <v>3</v>
      </c>
      <c r="R23" s="4">
        <f t="shared" si="2"/>
        <v>63</v>
      </c>
      <c r="S23" s="7">
        <v>19</v>
      </c>
      <c r="T23" s="7">
        <v>35</v>
      </c>
      <c r="U23" s="7">
        <v>3</v>
      </c>
      <c r="V23" s="4">
        <f t="shared" si="3"/>
        <v>54</v>
      </c>
      <c r="W23" s="7">
        <v>25</v>
      </c>
      <c r="X23" s="7">
        <v>27</v>
      </c>
      <c r="Y23" s="7">
        <v>2</v>
      </c>
      <c r="Z23" s="4">
        <f t="shared" si="4"/>
        <v>52</v>
      </c>
      <c r="AA23" s="7">
        <v>22</v>
      </c>
      <c r="AB23" s="7">
        <v>40</v>
      </c>
      <c r="AC23" s="7">
        <v>2</v>
      </c>
      <c r="AD23" s="4">
        <f t="shared" si="5"/>
        <v>62</v>
      </c>
      <c r="AE23" s="7">
        <v>18</v>
      </c>
      <c r="AF23" s="7">
        <v>25</v>
      </c>
      <c r="AG23" s="7">
        <v>2</v>
      </c>
      <c r="AH23" s="4">
        <f t="shared" si="6"/>
        <v>43</v>
      </c>
      <c r="AI23" s="37">
        <f t="shared" si="7"/>
        <v>21</v>
      </c>
      <c r="AJ23" s="38">
        <v>0</v>
      </c>
      <c r="AK23" s="37">
        <f t="shared" si="8"/>
        <v>433</v>
      </c>
      <c r="AL23" s="5">
        <f t="shared" si="9"/>
        <v>57.733333333333334</v>
      </c>
    </row>
    <row r="24" spans="1:38" ht="15">
      <c r="A24" s="4">
        <v>14</v>
      </c>
      <c r="B24" s="7" t="s">
        <v>19</v>
      </c>
      <c r="C24" s="7">
        <v>30</v>
      </c>
      <c r="D24" s="7">
        <v>62</v>
      </c>
      <c r="E24" s="7">
        <v>3</v>
      </c>
      <c r="F24" s="4">
        <f t="shared" si="10"/>
        <v>92</v>
      </c>
      <c r="G24" s="7">
        <v>30</v>
      </c>
      <c r="H24" s="7">
        <v>49</v>
      </c>
      <c r="I24" s="7">
        <v>3</v>
      </c>
      <c r="J24" s="4">
        <f t="shared" si="0"/>
        <v>79</v>
      </c>
      <c r="K24" s="7">
        <v>30</v>
      </c>
      <c r="L24" s="7">
        <v>60</v>
      </c>
      <c r="M24" s="7">
        <v>3</v>
      </c>
      <c r="N24" s="4">
        <f t="shared" si="1"/>
        <v>90</v>
      </c>
      <c r="O24" s="7">
        <v>30</v>
      </c>
      <c r="P24" s="7">
        <v>62</v>
      </c>
      <c r="Q24" s="7">
        <v>3</v>
      </c>
      <c r="R24" s="4">
        <f t="shared" si="2"/>
        <v>92</v>
      </c>
      <c r="S24" s="7">
        <v>30</v>
      </c>
      <c r="T24" s="7">
        <v>53</v>
      </c>
      <c r="U24" s="7">
        <v>3</v>
      </c>
      <c r="V24" s="4">
        <f t="shared" si="3"/>
        <v>83</v>
      </c>
      <c r="W24" s="7">
        <v>29</v>
      </c>
      <c r="X24" s="7">
        <v>51</v>
      </c>
      <c r="Y24" s="7">
        <v>2</v>
      </c>
      <c r="Z24" s="4">
        <f t="shared" si="4"/>
        <v>80</v>
      </c>
      <c r="AA24" s="7">
        <v>25</v>
      </c>
      <c r="AB24" s="7">
        <v>50</v>
      </c>
      <c r="AC24" s="7">
        <v>2</v>
      </c>
      <c r="AD24" s="4">
        <f t="shared" si="5"/>
        <v>75</v>
      </c>
      <c r="AE24" s="7">
        <v>25</v>
      </c>
      <c r="AF24" s="7">
        <v>50</v>
      </c>
      <c r="AG24" s="7">
        <v>2</v>
      </c>
      <c r="AH24" s="4">
        <f t="shared" si="6"/>
        <v>75</v>
      </c>
      <c r="AI24" s="37">
        <f t="shared" si="7"/>
        <v>21</v>
      </c>
      <c r="AJ24" s="38">
        <v>0</v>
      </c>
      <c r="AK24" s="37">
        <f t="shared" si="8"/>
        <v>666</v>
      </c>
      <c r="AL24" s="5">
        <f t="shared" si="9"/>
        <v>88.8</v>
      </c>
    </row>
    <row r="25" spans="1:38" ht="15">
      <c r="A25" s="4">
        <v>15</v>
      </c>
      <c r="B25" s="7" t="s">
        <v>91</v>
      </c>
      <c r="C25" s="7">
        <v>30</v>
      </c>
      <c r="D25" s="7">
        <v>35</v>
      </c>
      <c r="E25" s="7">
        <v>3</v>
      </c>
      <c r="F25" s="4">
        <f t="shared" si="10"/>
        <v>65</v>
      </c>
      <c r="G25" s="7">
        <v>29</v>
      </c>
      <c r="H25" s="7">
        <v>39</v>
      </c>
      <c r="I25" s="7">
        <v>3</v>
      </c>
      <c r="J25" s="4">
        <f t="shared" si="0"/>
        <v>68</v>
      </c>
      <c r="K25" s="7">
        <v>29</v>
      </c>
      <c r="L25" s="7">
        <v>43</v>
      </c>
      <c r="M25" s="7">
        <v>3</v>
      </c>
      <c r="N25" s="4">
        <f t="shared" si="1"/>
        <v>72</v>
      </c>
      <c r="O25" s="7">
        <v>26</v>
      </c>
      <c r="P25" s="7">
        <v>39</v>
      </c>
      <c r="Q25" s="7">
        <v>3</v>
      </c>
      <c r="R25" s="4">
        <f t="shared" si="2"/>
        <v>65</v>
      </c>
      <c r="S25" s="7">
        <v>28</v>
      </c>
      <c r="T25" s="7">
        <v>52</v>
      </c>
      <c r="U25" s="7">
        <v>3</v>
      </c>
      <c r="V25" s="4">
        <f t="shared" si="3"/>
        <v>80</v>
      </c>
      <c r="W25" s="7">
        <v>25</v>
      </c>
      <c r="X25" s="7">
        <v>39</v>
      </c>
      <c r="Y25" s="7">
        <v>2</v>
      </c>
      <c r="Z25" s="4">
        <f t="shared" si="4"/>
        <v>64</v>
      </c>
      <c r="AA25" s="7">
        <v>25</v>
      </c>
      <c r="AB25" s="7">
        <v>49</v>
      </c>
      <c r="AC25" s="7">
        <v>2</v>
      </c>
      <c r="AD25" s="4">
        <f t="shared" si="5"/>
        <v>74</v>
      </c>
      <c r="AE25" s="7">
        <v>25</v>
      </c>
      <c r="AF25" s="7">
        <v>45</v>
      </c>
      <c r="AG25" s="7">
        <v>2</v>
      </c>
      <c r="AH25" s="4">
        <f t="shared" si="6"/>
        <v>70</v>
      </c>
      <c r="AI25" s="37">
        <f t="shared" si="7"/>
        <v>21</v>
      </c>
      <c r="AJ25" s="38">
        <v>0</v>
      </c>
      <c r="AK25" s="37">
        <f t="shared" si="8"/>
        <v>558</v>
      </c>
      <c r="AL25" s="5">
        <f t="shared" si="9"/>
        <v>74.4</v>
      </c>
    </row>
    <row r="26" spans="1:38" ht="15">
      <c r="A26" s="4">
        <v>16</v>
      </c>
      <c r="B26" s="7" t="s">
        <v>92</v>
      </c>
      <c r="C26" s="7">
        <v>28</v>
      </c>
      <c r="D26" s="7">
        <v>11</v>
      </c>
      <c r="E26" s="7">
        <v>0</v>
      </c>
      <c r="F26" s="4">
        <f t="shared" si="10"/>
        <v>39</v>
      </c>
      <c r="G26" s="7">
        <v>24</v>
      </c>
      <c r="H26" s="7">
        <v>51</v>
      </c>
      <c r="I26" s="7">
        <v>3</v>
      </c>
      <c r="J26" s="4">
        <f t="shared" si="0"/>
        <v>75</v>
      </c>
      <c r="K26" s="7">
        <v>29</v>
      </c>
      <c r="L26" s="7">
        <v>29</v>
      </c>
      <c r="M26" s="7">
        <v>3</v>
      </c>
      <c r="N26" s="4">
        <f t="shared" si="1"/>
        <v>58</v>
      </c>
      <c r="O26" s="7">
        <v>23</v>
      </c>
      <c r="P26" s="7">
        <v>42</v>
      </c>
      <c r="Q26" s="7">
        <v>3</v>
      </c>
      <c r="R26" s="4">
        <f t="shared" si="2"/>
        <v>65</v>
      </c>
      <c r="S26" s="7">
        <v>27</v>
      </c>
      <c r="T26" s="7">
        <v>39</v>
      </c>
      <c r="U26" s="7">
        <v>3</v>
      </c>
      <c r="V26" s="4">
        <f t="shared" si="3"/>
        <v>66</v>
      </c>
      <c r="W26" s="7">
        <v>26</v>
      </c>
      <c r="X26" s="7">
        <v>27</v>
      </c>
      <c r="Y26" s="7">
        <v>2</v>
      </c>
      <c r="Z26" s="4">
        <f t="shared" si="4"/>
        <v>53</v>
      </c>
      <c r="AA26" s="7">
        <v>25</v>
      </c>
      <c r="AB26" s="7">
        <v>49</v>
      </c>
      <c r="AC26" s="7">
        <v>2</v>
      </c>
      <c r="AD26" s="4">
        <f t="shared" si="5"/>
        <v>74</v>
      </c>
      <c r="AE26" s="7">
        <v>23</v>
      </c>
      <c r="AF26" s="7">
        <v>45</v>
      </c>
      <c r="AG26" s="7">
        <v>2</v>
      </c>
      <c r="AH26" s="4">
        <f t="shared" si="6"/>
        <v>68</v>
      </c>
      <c r="AI26" s="37">
        <f t="shared" si="7"/>
        <v>18</v>
      </c>
      <c r="AJ26" s="38">
        <v>1</v>
      </c>
      <c r="AK26" s="37">
        <f t="shared" si="8"/>
        <v>498</v>
      </c>
      <c r="AL26" s="5">
        <f t="shared" si="9"/>
        <v>66.4</v>
      </c>
    </row>
    <row r="27" spans="1:38" ht="15">
      <c r="A27" s="4">
        <v>17</v>
      </c>
      <c r="B27" s="7" t="s">
        <v>93</v>
      </c>
      <c r="C27" s="7">
        <v>28</v>
      </c>
      <c r="D27" s="7">
        <v>31</v>
      </c>
      <c r="E27" s="7">
        <v>3</v>
      </c>
      <c r="F27" s="4">
        <f t="shared" si="10"/>
        <v>59</v>
      </c>
      <c r="G27" s="7">
        <v>22</v>
      </c>
      <c r="H27" s="7">
        <v>53</v>
      </c>
      <c r="I27" s="7">
        <v>3</v>
      </c>
      <c r="J27" s="4">
        <f t="shared" si="0"/>
        <v>75</v>
      </c>
      <c r="K27" s="7">
        <v>27</v>
      </c>
      <c r="L27" s="7">
        <v>31</v>
      </c>
      <c r="M27" s="7">
        <v>3</v>
      </c>
      <c r="N27" s="4">
        <f t="shared" si="1"/>
        <v>58</v>
      </c>
      <c r="O27" s="7">
        <v>24</v>
      </c>
      <c r="P27" s="7">
        <v>36</v>
      </c>
      <c r="Q27" s="7">
        <v>3</v>
      </c>
      <c r="R27" s="4">
        <f t="shared" si="2"/>
        <v>60</v>
      </c>
      <c r="S27" s="7">
        <v>25</v>
      </c>
      <c r="T27" s="7">
        <v>25</v>
      </c>
      <c r="U27" s="7">
        <v>3</v>
      </c>
      <c r="V27" s="4">
        <f t="shared" si="3"/>
        <v>50</v>
      </c>
      <c r="W27" s="7">
        <v>27</v>
      </c>
      <c r="X27" s="7">
        <v>25</v>
      </c>
      <c r="Y27" s="7">
        <v>2</v>
      </c>
      <c r="Z27" s="4">
        <f t="shared" si="4"/>
        <v>52</v>
      </c>
      <c r="AA27" s="7">
        <v>23</v>
      </c>
      <c r="AB27" s="7">
        <v>49</v>
      </c>
      <c r="AC27" s="7">
        <v>2</v>
      </c>
      <c r="AD27" s="4">
        <f t="shared" si="5"/>
        <v>72</v>
      </c>
      <c r="AE27" s="7">
        <v>22</v>
      </c>
      <c r="AF27" s="7">
        <v>38</v>
      </c>
      <c r="AG27" s="7">
        <v>2</v>
      </c>
      <c r="AH27" s="4">
        <f t="shared" si="6"/>
        <v>60</v>
      </c>
      <c r="AI27" s="37">
        <f t="shared" si="7"/>
        <v>21</v>
      </c>
      <c r="AJ27" s="38">
        <v>0</v>
      </c>
      <c r="AK27" s="37">
        <f t="shared" si="8"/>
        <v>486</v>
      </c>
      <c r="AL27" s="5">
        <f t="shared" si="9"/>
        <v>64.8</v>
      </c>
    </row>
    <row r="28" spans="1:38" ht="15">
      <c r="A28" s="4">
        <v>18</v>
      </c>
      <c r="B28" s="7" t="s">
        <v>94</v>
      </c>
      <c r="C28" s="7">
        <v>24</v>
      </c>
      <c r="D28" s="7">
        <v>24</v>
      </c>
      <c r="E28" s="7">
        <v>3</v>
      </c>
      <c r="F28" s="4">
        <f t="shared" si="10"/>
        <v>48</v>
      </c>
      <c r="G28" s="7">
        <v>25</v>
      </c>
      <c r="H28" s="7">
        <v>39</v>
      </c>
      <c r="I28" s="7">
        <v>3</v>
      </c>
      <c r="J28" s="4">
        <f t="shared" si="0"/>
        <v>64</v>
      </c>
      <c r="K28" s="7">
        <v>28</v>
      </c>
      <c r="L28" s="7">
        <v>37</v>
      </c>
      <c r="M28" s="7">
        <v>3</v>
      </c>
      <c r="N28" s="4">
        <f t="shared" si="1"/>
        <v>65</v>
      </c>
      <c r="O28" s="7">
        <v>22</v>
      </c>
      <c r="P28" s="7">
        <v>38</v>
      </c>
      <c r="Q28" s="7">
        <v>3</v>
      </c>
      <c r="R28" s="4">
        <f t="shared" si="2"/>
        <v>60</v>
      </c>
      <c r="S28" s="7">
        <v>29</v>
      </c>
      <c r="T28" s="7">
        <v>33</v>
      </c>
      <c r="U28" s="7">
        <v>3</v>
      </c>
      <c r="V28" s="4">
        <f t="shared" si="3"/>
        <v>62</v>
      </c>
      <c r="W28" s="7">
        <v>24</v>
      </c>
      <c r="X28" s="7">
        <v>45</v>
      </c>
      <c r="Y28" s="7">
        <v>2</v>
      </c>
      <c r="Z28" s="4">
        <f t="shared" si="4"/>
        <v>69</v>
      </c>
      <c r="AA28" s="7">
        <v>24</v>
      </c>
      <c r="AB28" s="7">
        <v>48</v>
      </c>
      <c r="AC28" s="7">
        <v>2</v>
      </c>
      <c r="AD28" s="4">
        <f t="shared" si="5"/>
        <v>72</v>
      </c>
      <c r="AE28" s="7">
        <v>23</v>
      </c>
      <c r="AF28" s="7">
        <v>39</v>
      </c>
      <c r="AG28" s="7">
        <v>2</v>
      </c>
      <c r="AH28" s="4">
        <f t="shared" si="6"/>
        <v>62</v>
      </c>
      <c r="AI28" s="37">
        <f t="shared" si="7"/>
        <v>21</v>
      </c>
      <c r="AJ28" s="38">
        <v>0</v>
      </c>
      <c r="AK28" s="37">
        <f t="shared" si="8"/>
        <v>502</v>
      </c>
      <c r="AL28" s="5">
        <f t="shared" si="9"/>
        <v>66.93333333333334</v>
      </c>
    </row>
    <row r="29" spans="1:38" ht="15">
      <c r="A29" s="4">
        <v>19</v>
      </c>
      <c r="B29" s="7" t="s">
        <v>95</v>
      </c>
      <c r="C29" s="7">
        <v>22</v>
      </c>
      <c r="D29" s="7">
        <v>12</v>
      </c>
      <c r="E29" s="7">
        <v>0</v>
      </c>
      <c r="F29" s="4">
        <f t="shared" si="10"/>
        <v>34</v>
      </c>
      <c r="G29" s="7">
        <v>20</v>
      </c>
      <c r="H29" s="7">
        <v>26</v>
      </c>
      <c r="I29" s="7">
        <v>3</v>
      </c>
      <c r="J29" s="4">
        <f t="shared" si="0"/>
        <v>46</v>
      </c>
      <c r="K29" s="7">
        <v>25</v>
      </c>
      <c r="L29" s="7">
        <v>18</v>
      </c>
      <c r="M29" s="7">
        <v>0</v>
      </c>
      <c r="N29" s="4">
        <f t="shared" si="1"/>
        <v>43</v>
      </c>
      <c r="O29" s="7">
        <v>20</v>
      </c>
      <c r="P29" s="7">
        <v>47</v>
      </c>
      <c r="Q29" s="7">
        <v>3</v>
      </c>
      <c r="R29" s="4">
        <f t="shared" si="2"/>
        <v>67</v>
      </c>
      <c r="S29" s="7">
        <v>24</v>
      </c>
      <c r="T29" s="7">
        <v>38</v>
      </c>
      <c r="U29" s="7">
        <v>3</v>
      </c>
      <c r="V29" s="4">
        <f t="shared" si="3"/>
        <v>62</v>
      </c>
      <c r="W29" s="7">
        <v>21</v>
      </c>
      <c r="X29" s="7">
        <v>34</v>
      </c>
      <c r="Y29" s="7">
        <v>2</v>
      </c>
      <c r="Z29" s="4">
        <f t="shared" si="4"/>
        <v>55</v>
      </c>
      <c r="AA29" s="7">
        <v>21</v>
      </c>
      <c r="AB29" s="7">
        <v>42</v>
      </c>
      <c r="AC29" s="7">
        <v>2</v>
      </c>
      <c r="AD29" s="4">
        <f t="shared" si="5"/>
        <v>63</v>
      </c>
      <c r="AE29" s="7">
        <v>22</v>
      </c>
      <c r="AF29" s="7">
        <v>37</v>
      </c>
      <c r="AG29" s="7">
        <v>2</v>
      </c>
      <c r="AH29" s="4">
        <f t="shared" si="6"/>
        <v>59</v>
      </c>
      <c r="AI29" s="37">
        <f t="shared" si="7"/>
        <v>15</v>
      </c>
      <c r="AJ29" s="38">
        <v>2</v>
      </c>
      <c r="AK29" s="37">
        <f t="shared" si="8"/>
        <v>429</v>
      </c>
      <c r="AL29" s="5">
        <f t="shared" si="9"/>
        <v>57.199999999999996</v>
      </c>
    </row>
    <row r="30" spans="1:38" ht="15">
      <c r="A30" s="4">
        <v>20</v>
      </c>
      <c r="B30" s="7" t="s">
        <v>96</v>
      </c>
      <c r="C30" s="7">
        <v>19</v>
      </c>
      <c r="D30" s="7">
        <v>10</v>
      </c>
      <c r="E30" s="7">
        <v>0</v>
      </c>
      <c r="F30" s="4">
        <f t="shared" si="10"/>
        <v>29</v>
      </c>
      <c r="G30" s="7">
        <v>16</v>
      </c>
      <c r="H30" s="7">
        <v>44</v>
      </c>
      <c r="I30" s="7">
        <v>3</v>
      </c>
      <c r="J30" s="4">
        <f t="shared" si="0"/>
        <v>60</v>
      </c>
      <c r="K30" s="7">
        <v>24</v>
      </c>
      <c r="L30" s="7">
        <v>30</v>
      </c>
      <c r="M30" s="7">
        <v>3</v>
      </c>
      <c r="N30" s="4">
        <f t="shared" si="1"/>
        <v>54</v>
      </c>
      <c r="O30" s="7">
        <v>18</v>
      </c>
      <c r="P30" s="7">
        <v>24</v>
      </c>
      <c r="Q30" s="7">
        <v>3</v>
      </c>
      <c r="R30" s="4">
        <f t="shared" si="2"/>
        <v>42</v>
      </c>
      <c r="S30" s="7">
        <v>22</v>
      </c>
      <c r="T30" s="7">
        <v>36</v>
      </c>
      <c r="U30" s="7">
        <v>3</v>
      </c>
      <c r="V30" s="4">
        <f t="shared" si="3"/>
        <v>58</v>
      </c>
      <c r="W30" s="7">
        <v>20</v>
      </c>
      <c r="X30" s="7">
        <v>25</v>
      </c>
      <c r="Y30" s="7">
        <v>2</v>
      </c>
      <c r="Z30" s="4">
        <f t="shared" si="4"/>
        <v>45</v>
      </c>
      <c r="AA30" s="7">
        <v>21</v>
      </c>
      <c r="AB30" s="7">
        <v>44</v>
      </c>
      <c r="AC30" s="7">
        <v>2</v>
      </c>
      <c r="AD30" s="4">
        <f t="shared" si="5"/>
        <v>65</v>
      </c>
      <c r="AE30" s="7">
        <v>22</v>
      </c>
      <c r="AF30" s="7">
        <v>39</v>
      </c>
      <c r="AG30" s="7">
        <v>2</v>
      </c>
      <c r="AH30" s="4">
        <f t="shared" si="6"/>
        <v>61</v>
      </c>
      <c r="AI30" s="37">
        <f t="shared" si="7"/>
        <v>18</v>
      </c>
      <c r="AJ30" s="38">
        <v>1</v>
      </c>
      <c r="AK30" s="37">
        <f t="shared" si="8"/>
        <v>414</v>
      </c>
      <c r="AL30" s="5">
        <f t="shared" si="9"/>
        <v>55.2</v>
      </c>
    </row>
  </sheetData>
  <sheetProtection/>
  <mergeCells count="17">
    <mergeCell ref="A5:AL5"/>
    <mergeCell ref="A6:AL6"/>
    <mergeCell ref="A7:AL7"/>
    <mergeCell ref="A8:AL8"/>
    <mergeCell ref="A9:A10"/>
    <mergeCell ref="B9:B10"/>
    <mergeCell ref="C9:F9"/>
    <mergeCell ref="G9:J9"/>
    <mergeCell ref="K9:N9"/>
    <mergeCell ref="O9:R9"/>
    <mergeCell ref="AE9:AH9"/>
    <mergeCell ref="AL9:AL10"/>
    <mergeCell ref="S9:V9"/>
    <mergeCell ref="W9:Z9"/>
    <mergeCell ref="AA9:AD9"/>
    <mergeCell ref="AI9:AI10"/>
    <mergeCell ref="AK9:AK10"/>
  </mergeCells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P52"/>
  <sheetViews>
    <sheetView zoomScalePageLayoutView="0" workbookViewId="0" topLeftCell="A7">
      <selection activeCell="AQ19" sqref="AQ19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4" width="4.00390625" style="0" bestFit="1" customWidth="1"/>
    <col min="5" max="5" width="2.7109375" style="0" bestFit="1" customWidth="1"/>
    <col min="6" max="8" width="4.00390625" style="0" bestFit="1" customWidth="1"/>
    <col min="9" max="9" width="3.140625" style="0" bestFit="1" customWidth="1"/>
    <col min="10" max="12" width="4.00390625" style="0" bestFit="1" customWidth="1"/>
    <col min="13" max="13" width="2.7109375" style="0" bestFit="1" customWidth="1"/>
    <col min="14" max="16" width="4.00390625" style="0" bestFit="1" customWidth="1"/>
    <col min="17" max="17" width="2.7109375" style="0" bestFit="1" customWidth="1"/>
    <col min="18" max="18" width="3.00390625" style="0" customWidth="1"/>
    <col min="19" max="20" width="4.00390625" style="0" bestFit="1" customWidth="1"/>
    <col min="21" max="21" width="2.7109375" style="0" bestFit="1" customWidth="1"/>
    <col min="22" max="24" width="4.00390625" style="0" bestFit="1" customWidth="1"/>
    <col min="25" max="25" width="2.7109375" style="0" bestFit="1" customWidth="1"/>
    <col min="26" max="28" width="4.00390625" style="0" bestFit="1" customWidth="1"/>
    <col min="29" max="29" width="2.7109375" style="0" bestFit="1" customWidth="1"/>
    <col min="30" max="30" width="4.00390625" style="0" bestFit="1" customWidth="1"/>
    <col min="31" max="34" width="4.00390625" style="0" customWidth="1"/>
    <col min="35" max="36" width="4.00390625" style="0" bestFit="1" customWidth="1"/>
    <col min="37" max="37" width="2.7109375" style="0" bestFit="1" customWidth="1"/>
    <col min="38" max="38" width="4.00390625" style="0" bestFit="1" customWidth="1"/>
    <col min="39" max="39" width="7.421875" style="0" bestFit="1" customWidth="1"/>
    <col min="40" max="40" width="6.7109375" style="0" bestFit="1" customWidth="1"/>
    <col min="41" max="41" width="5.57421875" style="0" bestFit="1" customWidth="1"/>
    <col min="42" max="42" width="6.8515625" style="0" bestFit="1" customWidth="1"/>
  </cols>
  <sheetData>
    <row r="5" spans="1:42" ht="15.75">
      <c r="A5" s="59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</row>
    <row r="6" spans="1:42" ht="15.75">
      <c r="A6" s="62" t="s">
        <v>12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</row>
    <row r="7" spans="1:42" ht="17.25">
      <c r="A7" s="60" t="s">
        <v>78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</row>
    <row r="8" spans="1:42" ht="17.25">
      <c r="A8" s="60" t="s">
        <v>79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</row>
    <row r="9" spans="1:42" ht="38.25" customHeight="1">
      <c r="A9" s="61" t="s">
        <v>2</v>
      </c>
      <c r="B9" s="61" t="s">
        <v>3</v>
      </c>
      <c r="C9" s="63" t="s">
        <v>143</v>
      </c>
      <c r="D9" s="64"/>
      <c r="E9" s="64"/>
      <c r="F9" s="65"/>
      <c r="G9" s="63" t="s">
        <v>144</v>
      </c>
      <c r="H9" s="64"/>
      <c r="I9" s="64"/>
      <c r="J9" s="65"/>
      <c r="K9" s="63" t="s">
        <v>145</v>
      </c>
      <c r="L9" s="64"/>
      <c r="M9" s="64"/>
      <c r="N9" s="65"/>
      <c r="O9" s="63" t="s">
        <v>146</v>
      </c>
      <c r="P9" s="64"/>
      <c r="Q9" s="64"/>
      <c r="R9" s="65"/>
      <c r="S9" s="63" t="s">
        <v>147</v>
      </c>
      <c r="T9" s="64"/>
      <c r="U9" s="64"/>
      <c r="V9" s="65"/>
      <c r="W9" s="63" t="s">
        <v>102</v>
      </c>
      <c r="X9" s="64"/>
      <c r="Y9" s="64"/>
      <c r="Z9" s="65"/>
      <c r="AA9" s="63" t="s">
        <v>148</v>
      </c>
      <c r="AB9" s="64"/>
      <c r="AC9" s="64"/>
      <c r="AD9" s="65"/>
      <c r="AE9" s="63" t="s">
        <v>149</v>
      </c>
      <c r="AF9" s="64"/>
      <c r="AG9" s="64"/>
      <c r="AH9" s="65"/>
      <c r="AI9" s="63" t="s">
        <v>150</v>
      </c>
      <c r="AJ9" s="64"/>
      <c r="AK9" s="64"/>
      <c r="AL9" s="65"/>
      <c r="AM9" s="57" t="s">
        <v>4</v>
      </c>
      <c r="AN9" s="1" t="s">
        <v>5</v>
      </c>
      <c r="AO9" s="61" t="s">
        <v>6</v>
      </c>
      <c r="AP9" s="61" t="s">
        <v>7</v>
      </c>
    </row>
    <row r="10" spans="1:42" ht="15">
      <c r="A10" s="61"/>
      <c r="B10" s="61"/>
      <c r="C10" s="2" t="s">
        <v>8</v>
      </c>
      <c r="D10" s="2" t="s">
        <v>9</v>
      </c>
      <c r="E10" s="2" t="s">
        <v>10</v>
      </c>
      <c r="F10" s="2" t="s">
        <v>11</v>
      </c>
      <c r="G10" s="2" t="s">
        <v>8</v>
      </c>
      <c r="H10" s="2" t="s">
        <v>9</v>
      </c>
      <c r="I10" s="2" t="s">
        <v>10</v>
      </c>
      <c r="J10" s="2" t="s">
        <v>11</v>
      </c>
      <c r="K10" s="2" t="s">
        <v>8</v>
      </c>
      <c r="L10" s="2" t="s">
        <v>9</v>
      </c>
      <c r="M10" s="2" t="s">
        <v>10</v>
      </c>
      <c r="N10" s="2" t="s">
        <v>11</v>
      </c>
      <c r="O10" s="2" t="s">
        <v>8</v>
      </c>
      <c r="P10" s="2" t="s">
        <v>9</v>
      </c>
      <c r="Q10" s="2" t="s">
        <v>10</v>
      </c>
      <c r="R10" s="2" t="s">
        <v>11</v>
      </c>
      <c r="S10" s="2" t="s">
        <v>8</v>
      </c>
      <c r="T10" s="2" t="s">
        <v>9</v>
      </c>
      <c r="U10" s="2" t="s">
        <v>10</v>
      </c>
      <c r="V10" s="2" t="s">
        <v>11</v>
      </c>
      <c r="W10" s="2" t="s">
        <v>8</v>
      </c>
      <c r="X10" s="2" t="s">
        <v>9</v>
      </c>
      <c r="Y10" s="2" t="s">
        <v>10</v>
      </c>
      <c r="Z10" s="2" t="s">
        <v>11</v>
      </c>
      <c r="AA10" s="2" t="s">
        <v>8</v>
      </c>
      <c r="AB10" s="2" t="s">
        <v>9</v>
      </c>
      <c r="AC10" s="2" t="s">
        <v>10</v>
      </c>
      <c r="AD10" s="2" t="s">
        <v>11</v>
      </c>
      <c r="AE10" s="36" t="s">
        <v>8</v>
      </c>
      <c r="AF10" s="36" t="s">
        <v>9</v>
      </c>
      <c r="AG10" s="36" t="s">
        <v>10</v>
      </c>
      <c r="AH10" s="36" t="s">
        <v>11</v>
      </c>
      <c r="AI10" s="2" t="s">
        <v>8</v>
      </c>
      <c r="AJ10" s="2" t="s">
        <v>9</v>
      </c>
      <c r="AK10" s="2" t="s">
        <v>10</v>
      </c>
      <c r="AL10" s="2" t="s">
        <v>11</v>
      </c>
      <c r="AM10" s="58"/>
      <c r="AN10" s="3"/>
      <c r="AO10" s="61"/>
      <c r="AP10" s="61"/>
    </row>
    <row r="11" spans="1:42" ht="15">
      <c r="A11" s="4">
        <v>1</v>
      </c>
      <c r="B11" s="7" t="s">
        <v>105</v>
      </c>
      <c r="C11" s="7">
        <v>25</v>
      </c>
      <c r="D11" s="7">
        <v>31</v>
      </c>
      <c r="E11" s="7">
        <v>3</v>
      </c>
      <c r="F11" s="4">
        <f aca="true" t="shared" si="0" ref="F11:F52">C11+D11</f>
        <v>56</v>
      </c>
      <c r="G11" s="7">
        <v>26</v>
      </c>
      <c r="H11" s="7">
        <v>42</v>
      </c>
      <c r="I11" s="7">
        <v>3</v>
      </c>
      <c r="J11" s="4">
        <f aca="true" t="shared" si="1" ref="J11:J52">G11+H11</f>
        <v>68</v>
      </c>
      <c r="K11" s="7">
        <v>29</v>
      </c>
      <c r="L11" s="7">
        <v>52</v>
      </c>
      <c r="M11" s="7">
        <v>3</v>
      </c>
      <c r="N11" s="4">
        <f aca="true" t="shared" si="2" ref="N11:N52">K11+L11</f>
        <v>81</v>
      </c>
      <c r="O11" s="7">
        <v>27</v>
      </c>
      <c r="P11" s="7">
        <v>39</v>
      </c>
      <c r="Q11" s="7">
        <v>3</v>
      </c>
      <c r="R11" s="4">
        <f aca="true" t="shared" si="3" ref="R11:R52">O11+P11</f>
        <v>66</v>
      </c>
      <c r="S11" s="7">
        <v>27</v>
      </c>
      <c r="T11" s="7">
        <v>25</v>
      </c>
      <c r="U11" s="7">
        <v>3</v>
      </c>
      <c r="V11" s="4">
        <f aca="true" t="shared" si="4" ref="V11:V52">S11+T11</f>
        <v>52</v>
      </c>
      <c r="W11" s="7">
        <v>22</v>
      </c>
      <c r="X11" s="7">
        <v>30</v>
      </c>
      <c r="Y11" s="7">
        <v>2</v>
      </c>
      <c r="Z11" s="4">
        <f aca="true" t="shared" si="5" ref="Z11:Z52">W11+X11</f>
        <v>52</v>
      </c>
      <c r="AA11" s="7">
        <v>24</v>
      </c>
      <c r="AB11" s="7">
        <v>38</v>
      </c>
      <c r="AC11" s="7">
        <v>3</v>
      </c>
      <c r="AD11" s="4">
        <f aca="true" t="shared" si="6" ref="AD11:AD52">AA11+AB11</f>
        <v>62</v>
      </c>
      <c r="AE11" s="37">
        <v>23</v>
      </c>
      <c r="AF11" s="37">
        <v>45</v>
      </c>
      <c r="AG11" s="37">
        <v>2</v>
      </c>
      <c r="AH11" s="37">
        <f aca="true" t="shared" si="7" ref="AH11:AH52">AE11+AF11</f>
        <v>68</v>
      </c>
      <c r="AI11" s="7">
        <v>25</v>
      </c>
      <c r="AJ11" s="7">
        <v>48</v>
      </c>
      <c r="AK11" s="7">
        <v>2</v>
      </c>
      <c r="AL11" s="37">
        <f aca="true" t="shared" si="8" ref="AL11:AL52">AI11+AJ11</f>
        <v>73</v>
      </c>
      <c r="AM11" s="4">
        <f aca="true" t="shared" si="9" ref="AM11:AM52">E11+I11+M11+Q11+U11+Y11+AC11+AK11</f>
        <v>22</v>
      </c>
      <c r="AN11" s="4">
        <v>0</v>
      </c>
      <c r="AO11" s="4">
        <f aca="true" t="shared" si="10" ref="AO11:AO52">F11+J11+N11+R11+V11+Z11+AD11+AL11</f>
        <v>510</v>
      </c>
      <c r="AP11" s="5">
        <f aca="true" t="shared" si="11" ref="AP11:AP52">AO11/850*100</f>
        <v>60</v>
      </c>
    </row>
    <row r="12" spans="1:42" ht="15">
      <c r="A12" s="4">
        <v>2</v>
      </c>
      <c r="B12" s="7" t="s">
        <v>106</v>
      </c>
      <c r="C12" s="7">
        <v>25</v>
      </c>
      <c r="D12" s="7">
        <v>35</v>
      </c>
      <c r="E12" s="7">
        <v>3</v>
      </c>
      <c r="F12" s="4">
        <f t="shared" si="0"/>
        <v>60</v>
      </c>
      <c r="G12" s="7">
        <v>28</v>
      </c>
      <c r="H12" s="7">
        <v>42</v>
      </c>
      <c r="I12" s="7">
        <v>3</v>
      </c>
      <c r="J12" s="35">
        <f t="shared" si="1"/>
        <v>70</v>
      </c>
      <c r="K12" s="7">
        <v>23</v>
      </c>
      <c r="L12" s="7">
        <v>49</v>
      </c>
      <c r="M12" s="7">
        <v>3</v>
      </c>
      <c r="N12" s="4">
        <f t="shared" si="2"/>
        <v>72</v>
      </c>
      <c r="O12" s="7">
        <v>28</v>
      </c>
      <c r="P12" s="7">
        <v>44</v>
      </c>
      <c r="Q12" s="7">
        <v>3</v>
      </c>
      <c r="R12" s="4">
        <f t="shared" si="3"/>
        <v>72</v>
      </c>
      <c r="S12" s="7">
        <v>23</v>
      </c>
      <c r="T12" s="7">
        <v>26</v>
      </c>
      <c r="U12" s="7">
        <v>3</v>
      </c>
      <c r="V12" s="4">
        <f t="shared" si="4"/>
        <v>49</v>
      </c>
      <c r="W12" s="7">
        <v>19</v>
      </c>
      <c r="X12" s="7">
        <v>39</v>
      </c>
      <c r="Y12" s="7">
        <v>2</v>
      </c>
      <c r="Z12" s="4">
        <f t="shared" si="5"/>
        <v>58</v>
      </c>
      <c r="AA12" s="7">
        <v>27</v>
      </c>
      <c r="AB12" s="7">
        <v>38</v>
      </c>
      <c r="AC12" s="7">
        <v>3</v>
      </c>
      <c r="AD12" s="4">
        <f t="shared" si="6"/>
        <v>65</v>
      </c>
      <c r="AE12" s="37">
        <v>23</v>
      </c>
      <c r="AF12" s="37">
        <v>47</v>
      </c>
      <c r="AG12" s="37">
        <v>2</v>
      </c>
      <c r="AH12" s="37">
        <f t="shared" si="7"/>
        <v>70</v>
      </c>
      <c r="AI12" s="7">
        <v>23</v>
      </c>
      <c r="AJ12" s="7">
        <v>47</v>
      </c>
      <c r="AK12" s="7">
        <v>2</v>
      </c>
      <c r="AL12" s="37">
        <f t="shared" si="8"/>
        <v>70</v>
      </c>
      <c r="AM12" s="4">
        <f t="shared" si="9"/>
        <v>22</v>
      </c>
      <c r="AN12" s="4">
        <v>0</v>
      </c>
      <c r="AO12" s="4">
        <f t="shared" si="10"/>
        <v>516</v>
      </c>
      <c r="AP12" s="5">
        <f t="shared" si="11"/>
        <v>60.705882352941174</v>
      </c>
    </row>
    <row r="13" spans="1:42" ht="15">
      <c r="A13" s="4">
        <v>3</v>
      </c>
      <c r="B13" s="7" t="s">
        <v>107</v>
      </c>
      <c r="C13" s="7">
        <v>25</v>
      </c>
      <c r="D13" s="7">
        <v>27</v>
      </c>
      <c r="E13" s="7">
        <v>3</v>
      </c>
      <c r="F13" s="4">
        <f t="shared" si="0"/>
        <v>52</v>
      </c>
      <c r="G13" s="7">
        <v>26</v>
      </c>
      <c r="H13" s="7">
        <v>25</v>
      </c>
      <c r="I13" s="7">
        <v>3</v>
      </c>
      <c r="J13" s="35">
        <f t="shared" si="1"/>
        <v>51</v>
      </c>
      <c r="K13" s="7">
        <v>25</v>
      </c>
      <c r="L13" s="7">
        <v>34</v>
      </c>
      <c r="M13" s="7">
        <v>3</v>
      </c>
      <c r="N13" s="4">
        <f t="shared" si="2"/>
        <v>59</v>
      </c>
      <c r="O13" s="7">
        <v>27</v>
      </c>
      <c r="P13" s="7">
        <v>29</v>
      </c>
      <c r="Q13" s="7">
        <v>3</v>
      </c>
      <c r="R13" s="4">
        <f t="shared" si="3"/>
        <v>56</v>
      </c>
      <c r="S13" s="7">
        <v>24</v>
      </c>
      <c r="T13" s="7">
        <v>14</v>
      </c>
      <c r="U13" s="7">
        <v>0</v>
      </c>
      <c r="V13" s="4">
        <f t="shared" si="4"/>
        <v>38</v>
      </c>
      <c r="W13" s="7">
        <v>24</v>
      </c>
      <c r="X13" s="7">
        <v>41</v>
      </c>
      <c r="Y13" s="7">
        <v>2</v>
      </c>
      <c r="Z13" s="4">
        <f t="shared" si="5"/>
        <v>65</v>
      </c>
      <c r="AA13" s="7">
        <v>27</v>
      </c>
      <c r="AB13" s="7">
        <v>34</v>
      </c>
      <c r="AC13" s="7">
        <v>3</v>
      </c>
      <c r="AD13" s="4">
        <f t="shared" si="6"/>
        <v>61</v>
      </c>
      <c r="AE13" s="37">
        <v>21</v>
      </c>
      <c r="AF13" s="37">
        <v>43</v>
      </c>
      <c r="AG13" s="37">
        <v>2</v>
      </c>
      <c r="AH13" s="37">
        <f t="shared" si="7"/>
        <v>64</v>
      </c>
      <c r="AI13" s="7">
        <v>23</v>
      </c>
      <c r="AJ13" s="7">
        <v>43</v>
      </c>
      <c r="AK13" s="7">
        <v>2</v>
      </c>
      <c r="AL13" s="37">
        <f t="shared" si="8"/>
        <v>66</v>
      </c>
      <c r="AM13" s="4">
        <f t="shared" si="9"/>
        <v>19</v>
      </c>
      <c r="AN13" s="4">
        <v>1</v>
      </c>
      <c r="AO13" s="4">
        <f t="shared" si="10"/>
        <v>448</v>
      </c>
      <c r="AP13" s="5">
        <f t="shared" si="11"/>
        <v>52.70588235294118</v>
      </c>
    </row>
    <row r="14" spans="1:42" ht="15">
      <c r="A14" s="4">
        <v>4</v>
      </c>
      <c r="B14" s="7" t="s">
        <v>108</v>
      </c>
      <c r="C14" s="7">
        <v>25</v>
      </c>
      <c r="D14" s="7">
        <v>5</v>
      </c>
      <c r="E14" s="7">
        <v>0</v>
      </c>
      <c r="F14" s="4">
        <f t="shared" si="0"/>
        <v>30</v>
      </c>
      <c r="G14" s="7">
        <v>26</v>
      </c>
      <c r="H14" s="7">
        <v>39</v>
      </c>
      <c r="I14" s="7">
        <v>3</v>
      </c>
      <c r="J14" s="35">
        <f t="shared" si="1"/>
        <v>65</v>
      </c>
      <c r="K14" s="7">
        <v>27</v>
      </c>
      <c r="L14" s="7">
        <v>24</v>
      </c>
      <c r="M14" s="7">
        <v>3</v>
      </c>
      <c r="N14" s="4">
        <f t="shared" si="2"/>
        <v>51</v>
      </c>
      <c r="O14" s="7">
        <v>26</v>
      </c>
      <c r="P14" s="7">
        <v>11</v>
      </c>
      <c r="Q14" s="7">
        <v>0</v>
      </c>
      <c r="R14" s="4">
        <f t="shared" si="3"/>
        <v>37</v>
      </c>
      <c r="S14" s="7">
        <v>24</v>
      </c>
      <c r="T14" s="7">
        <v>8</v>
      </c>
      <c r="U14" s="7">
        <v>0</v>
      </c>
      <c r="V14" s="4">
        <f t="shared" si="4"/>
        <v>32</v>
      </c>
      <c r="W14" s="7">
        <v>20</v>
      </c>
      <c r="X14" s="7">
        <v>39</v>
      </c>
      <c r="Y14" s="7">
        <v>2</v>
      </c>
      <c r="Z14" s="4">
        <f t="shared" si="5"/>
        <v>59</v>
      </c>
      <c r="AA14" s="7">
        <v>24</v>
      </c>
      <c r="AB14" s="7">
        <v>15</v>
      </c>
      <c r="AC14" s="7">
        <v>0</v>
      </c>
      <c r="AD14" s="4">
        <f t="shared" si="6"/>
        <v>39</v>
      </c>
      <c r="AE14" s="37">
        <v>20</v>
      </c>
      <c r="AF14" s="37">
        <v>42</v>
      </c>
      <c r="AG14" s="37">
        <v>2</v>
      </c>
      <c r="AH14" s="37">
        <f t="shared" si="7"/>
        <v>62</v>
      </c>
      <c r="AI14" s="7">
        <v>22</v>
      </c>
      <c r="AJ14" s="7">
        <v>43</v>
      </c>
      <c r="AK14" s="7">
        <v>2</v>
      </c>
      <c r="AL14" s="37">
        <f t="shared" si="8"/>
        <v>65</v>
      </c>
      <c r="AM14" s="4">
        <f t="shared" si="9"/>
        <v>10</v>
      </c>
      <c r="AN14" s="4">
        <v>4</v>
      </c>
      <c r="AO14" s="4">
        <f t="shared" si="10"/>
        <v>378</v>
      </c>
      <c r="AP14" s="5">
        <f t="shared" si="11"/>
        <v>44.470588235294116</v>
      </c>
    </row>
    <row r="15" spans="1:42" ht="15">
      <c r="A15" s="4">
        <v>5</v>
      </c>
      <c r="B15" s="7" t="s">
        <v>109</v>
      </c>
      <c r="C15" s="7">
        <v>24</v>
      </c>
      <c r="D15" s="7">
        <v>46</v>
      </c>
      <c r="E15" s="7">
        <v>3</v>
      </c>
      <c r="F15" s="4">
        <f t="shared" si="0"/>
        <v>70</v>
      </c>
      <c r="G15" s="7">
        <v>24</v>
      </c>
      <c r="H15" s="7">
        <v>41</v>
      </c>
      <c r="I15" s="7">
        <v>3</v>
      </c>
      <c r="J15" s="35">
        <f t="shared" si="1"/>
        <v>65</v>
      </c>
      <c r="K15" s="7">
        <v>26</v>
      </c>
      <c r="L15" s="7">
        <v>38</v>
      </c>
      <c r="M15" s="7">
        <v>3</v>
      </c>
      <c r="N15" s="4">
        <f t="shared" si="2"/>
        <v>64</v>
      </c>
      <c r="O15" s="7">
        <v>22</v>
      </c>
      <c r="P15" s="7">
        <v>40</v>
      </c>
      <c r="Q15" s="7">
        <v>3</v>
      </c>
      <c r="R15" s="4">
        <f t="shared" si="3"/>
        <v>62</v>
      </c>
      <c r="S15" s="7">
        <v>23</v>
      </c>
      <c r="T15" s="7">
        <v>6</v>
      </c>
      <c r="U15" s="7">
        <v>0</v>
      </c>
      <c r="V15" s="4">
        <f t="shared" si="4"/>
        <v>29</v>
      </c>
      <c r="W15" s="7">
        <v>22</v>
      </c>
      <c r="X15" s="7">
        <v>32</v>
      </c>
      <c r="Y15" s="7">
        <v>2</v>
      </c>
      <c r="Z15" s="4">
        <f t="shared" si="5"/>
        <v>54</v>
      </c>
      <c r="AA15" s="7">
        <v>25</v>
      </c>
      <c r="AB15" s="7">
        <v>34</v>
      </c>
      <c r="AC15" s="7">
        <v>3</v>
      </c>
      <c r="AD15" s="4">
        <f t="shared" si="6"/>
        <v>59</v>
      </c>
      <c r="AE15" s="37">
        <v>21</v>
      </c>
      <c r="AF15" s="37">
        <v>43</v>
      </c>
      <c r="AG15" s="37">
        <v>2</v>
      </c>
      <c r="AH15" s="37">
        <f t="shared" si="7"/>
        <v>64</v>
      </c>
      <c r="AI15" s="7">
        <v>23</v>
      </c>
      <c r="AJ15" s="7">
        <v>42</v>
      </c>
      <c r="AK15" s="7">
        <v>2</v>
      </c>
      <c r="AL15" s="37">
        <f t="shared" si="8"/>
        <v>65</v>
      </c>
      <c r="AM15" s="4">
        <f t="shared" si="9"/>
        <v>19</v>
      </c>
      <c r="AN15" s="4">
        <v>1</v>
      </c>
      <c r="AO15" s="4">
        <f t="shared" si="10"/>
        <v>468</v>
      </c>
      <c r="AP15" s="5">
        <f t="shared" si="11"/>
        <v>55.05882352941176</v>
      </c>
    </row>
    <row r="16" spans="1:42" ht="15">
      <c r="A16" s="4">
        <v>6</v>
      </c>
      <c r="B16" s="7" t="s">
        <v>110</v>
      </c>
      <c r="C16" s="7">
        <v>25</v>
      </c>
      <c r="D16" s="7">
        <v>27</v>
      </c>
      <c r="E16" s="7">
        <v>3</v>
      </c>
      <c r="F16" s="4">
        <f t="shared" si="0"/>
        <v>52</v>
      </c>
      <c r="G16" s="7">
        <v>26</v>
      </c>
      <c r="H16" s="7">
        <v>38</v>
      </c>
      <c r="I16" s="7">
        <v>3</v>
      </c>
      <c r="J16" s="35">
        <f t="shared" si="1"/>
        <v>64</v>
      </c>
      <c r="K16" s="7">
        <v>28</v>
      </c>
      <c r="L16" s="7">
        <v>49</v>
      </c>
      <c r="M16" s="7">
        <v>3</v>
      </c>
      <c r="N16" s="4">
        <f t="shared" si="2"/>
        <v>77</v>
      </c>
      <c r="O16" s="7">
        <v>26</v>
      </c>
      <c r="P16" s="7">
        <v>30</v>
      </c>
      <c r="Q16" s="7">
        <v>3</v>
      </c>
      <c r="R16" s="4">
        <f t="shared" si="3"/>
        <v>56</v>
      </c>
      <c r="S16" s="7">
        <v>23</v>
      </c>
      <c r="T16" s="7">
        <v>27</v>
      </c>
      <c r="U16" s="7">
        <v>3</v>
      </c>
      <c r="V16" s="4">
        <f t="shared" si="4"/>
        <v>50</v>
      </c>
      <c r="W16" s="7">
        <v>22</v>
      </c>
      <c r="X16" s="7">
        <v>37</v>
      </c>
      <c r="Y16" s="7">
        <v>2</v>
      </c>
      <c r="Z16" s="4">
        <f t="shared" si="5"/>
        <v>59</v>
      </c>
      <c r="AA16" s="7">
        <v>25</v>
      </c>
      <c r="AB16" s="7">
        <v>45</v>
      </c>
      <c r="AC16" s="7">
        <v>3</v>
      </c>
      <c r="AD16" s="4">
        <f t="shared" si="6"/>
        <v>70</v>
      </c>
      <c r="AE16" s="37">
        <v>22</v>
      </c>
      <c r="AF16" s="37">
        <v>46</v>
      </c>
      <c r="AG16" s="37">
        <v>2</v>
      </c>
      <c r="AH16" s="37">
        <f t="shared" si="7"/>
        <v>68</v>
      </c>
      <c r="AI16" s="7">
        <v>22</v>
      </c>
      <c r="AJ16" s="7">
        <v>43</v>
      </c>
      <c r="AK16" s="7">
        <v>2</v>
      </c>
      <c r="AL16" s="37">
        <f t="shared" si="8"/>
        <v>65</v>
      </c>
      <c r="AM16" s="4">
        <f t="shared" si="9"/>
        <v>22</v>
      </c>
      <c r="AN16" s="4">
        <v>0</v>
      </c>
      <c r="AO16" s="4">
        <f t="shared" si="10"/>
        <v>493</v>
      </c>
      <c r="AP16" s="5">
        <f t="shared" si="11"/>
        <v>57.99999999999999</v>
      </c>
    </row>
    <row r="17" spans="1:42" ht="15">
      <c r="A17" s="4">
        <v>7</v>
      </c>
      <c r="B17" s="7" t="s">
        <v>111</v>
      </c>
      <c r="C17" s="7">
        <v>23</v>
      </c>
      <c r="D17" s="7">
        <v>30</v>
      </c>
      <c r="E17" s="7">
        <v>3</v>
      </c>
      <c r="F17" s="4">
        <f t="shared" si="0"/>
        <v>53</v>
      </c>
      <c r="G17" s="7">
        <v>23</v>
      </c>
      <c r="H17" s="7">
        <v>27</v>
      </c>
      <c r="I17" s="7">
        <v>3</v>
      </c>
      <c r="J17" s="35">
        <f t="shared" si="1"/>
        <v>50</v>
      </c>
      <c r="K17" s="7">
        <v>27</v>
      </c>
      <c r="L17" s="7">
        <v>32</v>
      </c>
      <c r="M17" s="7">
        <v>3</v>
      </c>
      <c r="N17" s="4">
        <f t="shared" si="2"/>
        <v>59</v>
      </c>
      <c r="O17" s="7">
        <v>22</v>
      </c>
      <c r="P17" s="7">
        <v>34</v>
      </c>
      <c r="Q17" s="7">
        <v>3</v>
      </c>
      <c r="R17" s="4">
        <f t="shared" si="3"/>
        <v>56</v>
      </c>
      <c r="S17" s="7">
        <v>19</v>
      </c>
      <c r="T17" s="7">
        <v>24</v>
      </c>
      <c r="U17" s="7">
        <v>3</v>
      </c>
      <c r="V17" s="4">
        <f t="shared" si="4"/>
        <v>43</v>
      </c>
      <c r="W17" s="7">
        <v>21</v>
      </c>
      <c r="X17" s="7">
        <v>39</v>
      </c>
      <c r="Y17" s="7">
        <v>2</v>
      </c>
      <c r="Z17" s="4">
        <f t="shared" si="5"/>
        <v>60</v>
      </c>
      <c r="AA17" s="7">
        <v>28</v>
      </c>
      <c r="AB17" s="7">
        <v>34</v>
      </c>
      <c r="AC17" s="7">
        <v>3</v>
      </c>
      <c r="AD17" s="4">
        <f t="shared" si="6"/>
        <v>62</v>
      </c>
      <c r="AE17" s="37">
        <v>21</v>
      </c>
      <c r="AF17" s="37">
        <v>41</v>
      </c>
      <c r="AG17" s="37">
        <v>2</v>
      </c>
      <c r="AH17" s="37">
        <f t="shared" si="7"/>
        <v>62</v>
      </c>
      <c r="AI17" s="7">
        <v>22</v>
      </c>
      <c r="AJ17" s="7">
        <v>42</v>
      </c>
      <c r="AK17" s="7">
        <v>2</v>
      </c>
      <c r="AL17" s="37">
        <f t="shared" si="8"/>
        <v>64</v>
      </c>
      <c r="AM17" s="4">
        <f t="shared" si="9"/>
        <v>22</v>
      </c>
      <c r="AN17" s="4">
        <v>0</v>
      </c>
      <c r="AO17" s="4">
        <f t="shared" si="10"/>
        <v>447</v>
      </c>
      <c r="AP17" s="5">
        <f t="shared" si="11"/>
        <v>52.588235294117645</v>
      </c>
    </row>
    <row r="18" spans="1:42" ht="15">
      <c r="A18" s="4">
        <v>8</v>
      </c>
      <c r="B18" s="7" t="s">
        <v>112</v>
      </c>
      <c r="C18" s="7">
        <v>27</v>
      </c>
      <c r="D18" s="7">
        <v>25</v>
      </c>
      <c r="E18" s="7">
        <v>3</v>
      </c>
      <c r="F18" s="4">
        <f t="shared" si="0"/>
        <v>52</v>
      </c>
      <c r="G18" s="7">
        <v>25</v>
      </c>
      <c r="H18" s="7">
        <v>24</v>
      </c>
      <c r="I18" s="7">
        <v>3</v>
      </c>
      <c r="J18" s="35">
        <f t="shared" si="1"/>
        <v>49</v>
      </c>
      <c r="K18" s="7">
        <v>22</v>
      </c>
      <c r="L18" s="7">
        <v>33</v>
      </c>
      <c r="M18" s="7">
        <v>3</v>
      </c>
      <c r="N18" s="4">
        <f t="shared" si="2"/>
        <v>55</v>
      </c>
      <c r="O18" s="7">
        <v>25</v>
      </c>
      <c r="P18" s="7">
        <v>50</v>
      </c>
      <c r="Q18" s="7">
        <v>3</v>
      </c>
      <c r="R18" s="4">
        <f t="shared" si="3"/>
        <v>75</v>
      </c>
      <c r="S18" s="7">
        <v>22</v>
      </c>
      <c r="T18" s="7">
        <v>29</v>
      </c>
      <c r="U18" s="7">
        <v>3</v>
      </c>
      <c r="V18" s="4">
        <f t="shared" si="4"/>
        <v>51</v>
      </c>
      <c r="W18" s="7">
        <v>26</v>
      </c>
      <c r="X18" s="7">
        <v>43</v>
      </c>
      <c r="Y18" s="7">
        <v>2</v>
      </c>
      <c r="Z18" s="4">
        <f t="shared" si="5"/>
        <v>69</v>
      </c>
      <c r="AA18" s="7">
        <v>26</v>
      </c>
      <c r="AB18" s="7">
        <v>40</v>
      </c>
      <c r="AC18" s="7">
        <v>3</v>
      </c>
      <c r="AD18" s="4">
        <f t="shared" si="6"/>
        <v>66</v>
      </c>
      <c r="AE18" s="37">
        <v>23</v>
      </c>
      <c r="AF18" s="37">
        <v>47</v>
      </c>
      <c r="AG18" s="37">
        <v>2</v>
      </c>
      <c r="AH18" s="37">
        <f t="shared" si="7"/>
        <v>70</v>
      </c>
      <c r="AI18" s="7">
        <v>23</v>
      </c>
      <c r="AJ18" s="7">
        <v>43</v>
      </c>
      <c r="AK18" s="7">
        <v>2</v>
      </c>
      <c r="AL18" s="37">
        <f t="shared" si="8"/>
        <v>66</v>
      </c>
      <c r="AM18" s="4">
        <f t="shared" si="9"/>
        <v>22</v>
      </c>
      <c r="AN18" s="4">
        <v>0</v>
      </c>
      <c r="AO18" s="4">
        <f t="shared" si="10"/>
        <v>483</v>
      </c>
      <c r="AP18" s="5">
        <f t="shared" si="11"/>
        <v>56.8235294117647</v>
      </c>
    </row>
    <row r="19" spans="1:42" ht="15">
      <c r="A19" s="4">
        <v>9</v>
      </c>
      <c r="B19" s="7" t="s">
        <v>113</v>
      </c>
      <c r="C19" s="7">
        <v>29</v>
      </c>
      <c r="D19" s="7">
        <v>26</v>
      </c>
      <c r="E19" s="7">
        <v>3</v>
      </c>
      <c r="F19" s="4">
        <f t="shared" si="0"/>
        <v>55</v>
      </c>
      <c r="G19" s="7">
        <v>28</v>
      </c>
      <c r="H19" s="7">
        <v>39</v>
      </c>
      <c r="I19" s="7">
        <v>3</v>
      </c>
      <c r="J19" s="35">
        <f t="shared" si="1"/>
        <v>67</v>
      </c>
      <c r="K19" s="7">
        <v>30</v>
      </c>
      <c r="L19" s="7">
        <v>44</v>
      </c>
      <c r="M19" s="7">
        <v>3</v>
      </c>
      <c r="N19" s="4">
        <f t="shared" si="2"/>
        <v>74</v>
      </c>
      <c r="O19" s="7">
        <v>25</v>
      </c>
      <c r="P19" s="7">
        <v>34</v>
      </c>
      <c r="Q19" s="7">
        <v>3</v>
      </c>
      <c r="R19" s="4">
        <f t="shared" si="3"/>
        <v>59</v>
      </c>
      <c r="S19" s="7">
        <v>26</v>
      </c>
      <c r="T19" s="7">
        <v>25</v>
      </c>
      <c r="U19" s="7">
        <v>3</v>
      </c>
      <c r="V19" s="4">
        <f t="shared" si="4"/>
        <v>51</v>
      </c>
      <c r="W19" s="7">
        <v>25</v>
      </c>
      <c r="X19" s="7">
        <v>25</v>
      </c>
      <c r="Y19" s="7">
        <v>2</v>
      </c>
      <c r="Z19" s="4">
        <f t="shared" si="5"/>
        <v>50</v>
      </c>
      <c r="AA19" s="7">
        <v>28</v>
      </c>
      <c r="AB19" s="7">
        <v>28</v>
      </c>
      <c r="AC19" s="7">
        <v>3</v>
      </c>
      <c r="AD19" s="4">
        <f t="shared" si="6"/>
        <v>56</v>
      </c>
      <c r="AE19" s="37">
        <v>21</v>
      </c>
      <c r="AF19" s="37">
        <v>45</v>
      </c>
      <c r="AG19" s="37">
        <v>2</v>
      </c>
      <c r="AH19" s="37">
        <f t="shared" si="7"/>
        <v>66</v>
      </c>
      <c r="AI19" s="7">
        <v>24</v>
      </c>
      <c r="AJ19" s="7">
        <v>46</v>
      </c>
      <c r="AK19" s="7">
        <v>2</v>
      </c>
      <c r="AL19" s="37">
        <f t="shared" si="8"/>
        <v>70</v>
      </c>
      <c r="AM19" s="4">
        <f t="shared" si="9"/>
        <v>22</v>
      </c>
      <c r="AN19" s="45">
        <v>0</v>
      </c>
      <c r="AO19" s="4">
        <f t="shared" si="10"/>
        <v>482</v>
      </c>
      <c r="AP19" s="5">
        <f t="shared" si="11"/>
        <v>56.705882352941174</v>
      </c>
    </row>
    <row r="20" spans="1:42" ht="15">
      <c r="A20" s="4">
        <v>10</v>
      </c>
      <c r="B20" s="7" t="s">
        <v>114</v>
      </c>
      <c r="C20" s="7">
        <v>29</v>
      </c>
      <c r="D20" s="7">
        <v>29</v>
      </c>
      <c r="E20" s="7">
        <v>3</v>
      </c>
      <c r="F20" s="4">
        <f t="shared" si="0"/>
        <v>58</v>
      </c>
      <c r="G20" s="7">
        <v>28</v>
      </c>
      <c r="H20" s="7">
        <v>38</v>
      </c>
      <c r="I20" s="7">
        <v>3</v>
      </c>
      <c r="J20" s="35">
        <f t="shared" si="1"/>
        <v>66</v>
      </c>
      <c r="K20" s="7">
        <v>30</v>
      </c>
      <c r="L20" s="7">
        <v>36</v>
      </c>
      <c r="M20" s="7">
        <v>3</v>
      </c>
      <c r="N20" s="4">
        <f t="shared" si="2"/>
        <v>66</v>
      </c>
      <c r="O20" s="7">
        <v>28</v>
      </c>
      <c r="P20" s="7">
        <v>36</v>
      </c>
      <c r="Q20" s="7">
        <v>3</v>
      </c>
      <c r="R20" s="4">
        <f t="shared" si="3"/>
        <v>64</v>
      </c>
      <c r="S20" s="7">
        <v>27</v>
      </c>
      <c r="T20" s="7">
        <v>32</v>
      </c>
      <c r="U20" s="7">
        <v>3</v>
      </c>
      <c r="V20" s="4">
        <f t="shared" si="4"/>
        <v>59</v>
      </c>
      <c r="W20" s="7">
        <v>25</v>
      </c>
      <c r="X20" s="7">
        <v>38</v>
      </c>
      <c r="Y20" s="7">
        <v>2</v>
      </c>
      <c r="Z20" s="4">
        <f t="shared" si="5"/>
        <v>63</v>
      </c>
      <c r="AA20" s="7">
        <v>29</v>
      </c>
      <c r="AB20" s="7">
        <v>44</v>
      </c>
      <c r="AC20" s="7">
        <v>3</v>
      </c>
      <c r="AD20" s="4">
        <f t="shared" si="6"/>
        <v>73</v>
      </c>
      <c r="AE20" s="37">
        <v>25</v>
      </c>
      <c r="AF20" s="37">
        <v>48</v>
      </c>
      <c r="AG20" s="37">
        <v>2</v>
      </c>
      <c r="AH20" s="37">
        <f t="shared" si="7"/>
        <v>73</v>
      </c>
      <c r="AI20" s="7">
        <v>24</v>
      </c>
      <c r="AJ20" s="7">
        <v>48</v>
      </c>
      <c r="AK20" s="7">
        <v>2</v>
      </c>
      <c r="AL20" s="37">
        <f t="shared" si="8"/>
        <v>72</v>
      </c>
      <c r="AM20" s="4">
        <f t="shared" si="9"/>
        <v>22</v>
      </c>
      <c r="AN20" s="4">
        <v>0</v>
      </c>
      <c r="AO20" s="4">
        <f t="shared" si="10"/>
        <v>521</v>
      </c>
      <c r="AP20" s="5">
        <f t="shared" si="11"/>
        <v>61.29411764705882</v>
      </c>
    </row>
    <row r="21" spans="1:42" ht="15">
      <c r="A21" s="4">
        <v>11</v>
      </c>
      <c r="B21" s="7" t="s">
        <v>115</v>
      </c>
      <c r="C21" s="7">
        <v>30</v>
      </c>
      <c r="D21" s="7">
        <v>31</v>
      </c>
      <c r="E21" s="7">
        <v>3</v>
      </c>
      <c r="F21" s="4">
        <f t="shared" si="0"/>
        <v>61</v>
      </c>
      <c r="G21" s="7">
        <v>29</v>
      </c>
      <c r="H21" s="7">
        <v>40</v>
      </c>
      <c r="I21" s="7">
        <v>3</v>
      </c>
      <c r="J21" s="35">
        <f t="shared" si="1"/>
        <v>69</v>
      </c>
      <c r="K21" s="7">
        <v>28</v>
      </c>
      <c r="L21" s="7">
        <v>41</v>
      </c>
      <c r="M21" s="7">
        <v>3</v>
      </c>
      <c r="N21" s="4">
        <f t="shared" si="2"/>
        <v>69</v>
      </c>
      <c r="O21" s="7">
        <v>30</v>
      </c>
      <c r="P21" s="7">
        <v>41</v>
      </c>
      <c r="Q21" s="7">
        <v>3</v>
      </c>
      <c r="R21" s="4">
        <f t="shared" si="3"/>
        <v>71</v>
      </c>
      <c r="S21" s="7">
        <v>28</v>
      </c>
      <c r="T21" s="7">
        <v>50</v>
      </c>
      <c r="U21" s="7">
        <v>3</v>
      </c>
      <c r="V21" s="4">
        <f t="shared" si="4"/>
        <v>78</v>
      </c>
      <c r="W21" s="7">
        <v>29</v>
      </c>
      <c r="X21" s="7">
        <v>39</v>
      </c>
      <c r="Y21" s="7">
        <v>2</v>
      </c>
      <c r="Z21" s="4">
        <f t="shared" si="5"/>
        <v>68</v>
      </c>
      <c r="AA21" s="7">
        <v>30</v>
      </c>
      <c r="AB21" s="7">
        <v>35</v>
      </c>
      <c r="AC21" s="7">
        <v>3</v>
      </c>
      <c r="AD21" s="4">
        <f t="shared" si="6"/>
        <v>65</v>
      </c>
      <c r="AE21" s="37">
        <v>25</v>
      </c>
      <c r="AF21" s="37">
        <v>50</v>
      </c>
      <c r="AG21" s="37">
        <v>2</v>
      </c>
      <c r="AH21" s="37">
        <f t="shared" si="7"/>
        <v>75</v>
      </c>
      <c r="AI21" s="7">
        <v>25</v>
      </c>
      <c r="AJ21" s="7">
        <v>49</v>
      </c>
      <c r="AK21" s="7">
        <v>2</v>
      </c>
      <c r="AL21" s="37">
        <f t="shared" si="8"/>
        <v>74</v>
      </c>
      <c r="AM21" s="4">
        <f t="shared" si="9"/>
        <v>22</v>
      </c>
      <c r="AN21" s="4">
        <v>0</v>
      </c>
      <c r="AO21" s="4">
        <f t="shared" si="10"/>
        <v>555</v>
      </c>
      <c r="AP21" s="5">
        <f t="shared" si="11"/>
        <v>65.29411764705883</v>
      </c>
    </row>
    <row r="22" spans="1:42" ht="15">
      <c r="A22" s="4">
        <v>12</v>
      </c>
      <c r="B22" s="7" t="s">
        <v>116</v>
      </c>
      <c r="C22" s="7">
        <v>24</v>
      </c>
      <c r="D22" s="7">
        <v>25</v>
      </c>
      <c r="E22" s="7">
        <v>3</v>
      </c>
      <c r="F22" s="4">
        <f t="shared" si="0"/>
        <v>49</v>
      </c>
      <c r="G22" s="7">
        <v>23</v>
      </c>
      <c r="H22" s="7">
        <v>11</v>
      </c>
      <c r="I22" s="7">
        <v>0</v>
      </c>
      <c r="J22" s="35">
        <f t="shared" si="1"/>
        <v>34</v>
      </c>
      <c r="K22" s="7">
        <v>24</v>
      </c>
      <c r="L22" s="7">
        <v>47</v>
      </c>
      <c r="M22" s="7">
        <v>3</v>
      </c>
      <c r="N22" s="4">
        <f t="shared" si="2"/>
        <v>71</v>
      </c>
      <c r="O22" s="7">
        <v>18</v>
      </c>
      <c r="P22" s="7">
        <v>57</v>
      </c>
      <c r="Q22" s="7">
        <v>3</v>
      </c>
      <c r="R22" s="4">
        <f t="shared" si="3"/>
        <v>75</v>
      </c>
      <c r="S22" s="7">
        <v>21</v>
      </c>
      <c r="T22" s="7">
        <v>30</v>
      </c>
      <c r="U22" s="7">
        <v>3</v>
      </c>
      <c r="V22" s="4">
        <f t="shared" si="4"/>
        <v>51</v>
      </c>
      <c r="W22" s="7">
        <v>24</v>
      </c>
      <c r="X22" s="7">
        <v>48</v>
      </c>
      <c r="Y22" s="7">
        <v>2</v>
      </c>
      <c r="Z22" s="4">
        <f t="shared" si="5"/>
        <v>72</v>
      </c>
      <c r="AA22" s="7">
        <v>28</v>
      </c>
      <c r="AB22" s="7">
        <v>43</v>
      </c>
      <c r="AC22" s="7">
        <v>3</v>
      </c>
      <c r="AD22" s="4">
        <f t="shared" si="6"/>
        <v>71</v>
      </c>
      <c r="AE22" s="37">
        <v>19</v>
      </c>
      <c r="AF22" s="37">
        <v>43</v>
      </c>
      <c r="AG22" s="37">
        <v>2</v>
      </c>
      <c r="AH22" s="37">
        <f t="shared" si="7"/>
        <v>62</v>
      </c>
      <c r="AI22" s="7">
        <v>17</v>
      </c>
      <c r="AJ22" s="7">
        <v>46</v>
      </c>
      <c r="AK22" s="7">
        <v>2</v>
      </c>
      <c r="AL22" s="37">
        <f t="shared" si="8"/>
        <v>63</v>
      </c>
      <c r="AM22" s="4">
        <f t="shared" si="9"/>
        <v>19</v>
      </c>
      <c r="AN22" s="4">
        <v>1</v>
      </c>
      <c r="AO22" s="4">
        <f t="shared" si="10"/>
        <v>486</v>
      </c>
      <c r="AP22" s="5">
        <f t="shared" si="11"/>
        <v>57.1764705882353</v>
      </c>
    </row>
    <row r="23" spans="1:42" ht="15">
      <c r="A23" s="4">
        <v>13</v>
      </c>
      <c r="B23" s="7" t="s">
        <v>117</v>
      </c>
      <c r="C23" s="7">
        <v>30</v>
      </c>
      <c r="D23" s="7">
        <v>25</v>
      </c>
      <c r="E23" s="7">
        <v>3</v>
      </c>
      <c r="F23" s="4">
        <f t="shared" si="0"/>
        <v>55</v>
      </c>
      <c r="G23" s="7">
        <v>28</v>
      </c>
      <c r="H23" s="7">
        <v>40</v>
      </c>
      <c r="I23" s="7">
        <v>3</v>
      </c>
      <c r="J23" s="35">
        <f t="shared" si="1"/>
        <v>68</v>
      </c>
      <c r="K23" s="7">
        <v>27</v>
      </c>
      <c r="L23" s="7">
        <v>31</v>
      </c>
      <c r="M23" s="7">
        <v>3</v>
      </c>
      <c r="N23" s="4">
        <f t="shared" si="2"/>
        <v>58</v>
      </c>
      <c r="O23" s="7">
        <v>26</v>
      </c>
      <c r="P23" s="7">
        <v>31</v>
      </c>
      <c r="Q23" s="7">
        <v>3</v>
      </c>
      <c r="R23" s="4">
        <f t="shared" si="3"/>
        <v>57</v>
      </c>
      <c r="S23" s="7">
        <v>27</v>
      </c>
      <c r="T23" s="7">
        <v>24</v>
      </c>
      <c r="U23" s="7">
        <v>3</v>
      </c>
      <c r="V23" s="4">
        <f t="shared" si="4"/>
        <v>51</v>
      </c>
      <c r="W23" s="7">
        <v>26</v>
      </c>
      <c r="X23" s="7">
        <v>26</v>
      </c>
      <c r="Y23" s="7">
        <v>2</v>
      </c>
      <c r="Z23" s="4">
        <f t="shared" si="5"/>
        <v>52</v>
      </c>
      <c r="AA23" s="7">
        <v>28</v>
      </c>
      <c r="AB23" s="7">
        <v>27</v>
      </c>
      <c r="AC23" s="7">
        <v>3</v>
      </c>
      <c r="AD23" s="4">
        <f t="shared" si="6"/>
        <v>55</v>
      </c>
      <c r="AE23" s="37">
        <v>22</v>
      </c>
      <c r="AF23" s="37">
        <v>45</v>
      </c>
      <c r="AG23" s="37">
        <v>2</v>
      </c>
      <c r="AH23" s="37">
        <f t="shared" si="7"/>
        <v>67</v>
      </c>
      <c r="AI23" s="7">
        <v>23</v>
      </c>
      <c r="AJ23" s="7">
        <v>45</v>
      </c>
      <c r="AK23" s="7">
        <v>2</v>
      </c>
      <c r="AL23" s="37">
        <f t="shared" si="8"/>
        <v>68</v>
      </c>
      <c r="AM23" s="4">
        <f t="shared" si="9"/>
        <v>22</v>
      </c>
      <c r="AN23" s="4">
        <v>0</v>
      </c>
      <c r="AO23" s="4">
        <f t="shared" si="10"/>
        <v>464</v>
      </c>
      <c r="AP23" s="5">
        <f t="shared" si="11"/>
        <v>54.58823529411765</v>
      </c>
    </row>
    <row r="24" spans="1:42" ht="15">
      <c r="A24" s="4">
        <v>14</v>
      </c>
      <c r="B24" s="7" t="s">
        <v>118</v>
      </c>
      <c r="C24" s="7">
        <v>29</v>
      </c>
      <c r="D24" s="7">
        <v>27</v>
      </c>
      <c r="E24" s="7">
        <v>3</v>
      </c>
      <c r="F24" s="4">
        <f t="shared" si="0"/>
        <v>56</v>
      </c>
      <c r="G24" s="7">
        <v>28</v>
      </c>
      <c r="H24" s="7">
        <v>34</v>
      </c>
      <c r="I24" s="7">
        <v>3</v>
      </c>
      <c r="J24" s="35">
        <f t="shared" si="1"/>
        <v>62</v>
      </c>
      <c r="K24" s="7">
        <v>26</v>
      </c>
      <c r="L24" s="7">
        <v>36</v>
      </c>
      <c r="M24" s="7">
        <v>3</v>
      </c>
      <c r="N24" s="4">
        <f t="shared" si="2"/>
        <v>62</v>
      </c>
      <c r="O24" s="7">
        <v>26</v>
      </c>
      <c r="P24" s="7">
        <v>24</v>
      </c>
      <c r="Q24" s="7">
        <v>3</v>
      </c>
      <c r="R24" s="4">
        <f t="shared" si="3"/>
        <v>50</v>
      </c>
      <c r="S24" s="7">
        <v>26</v>
      </c>
      <c r="T24" s="7">
        <v>34</v>
      </c>
      <c r="U24" s="7">
        <v>3</v>
      </c>
      <c r="V24" s="4">
        <f t="shared" si="4"/>
        <v>60</v>
      </c>
      <c r="W24" s="7">
        <v>28</v>
      </c>
      <c r="X24" s="7">
        <v>33</v>
      </c>
      <c r="Y24" s="7">
        <v>2</v>
      </c>
      <c r="Z24" s="4">
        <f t="shared" si="5"/>
        <v>61</v>
      </c>
      <c r="AA24" s="7">
        <v>29</v>
      </c>
      <c r="AB24" s="7">
        <v>38</v>
      </c>
      <c r="AC24" s="7">
        <v>3</v>
      </c>
      <c r="AD24" s="4">
        <f t="shared" si="6"/>
        <v>67</v>
      </c>
      <c r="AE24" s="37">
        <v>21</v>
      </c>
      <c r="AF24" s="37">
        <v>46</v>
      </c>
      <c r="AG24" s="37">
        <v>2</v>
      </c>
      <c r="AH24" s="37">
        <f t="shared" si="7"/>
        <v>67</v>
      </c>
      <c r="AI24" s="7">
        <v>23</v>
      </c>
      <c r="AJ24" s="7">
        <v>46</v>
      </c>
      <c r="AK24" s="7">
        <v>2</v>
      </c>
      <c r="AL24" s="37">
        <f t="shared" si="8"/>
        <v>69</v>
      </c>
      <c r="AM24" s="4">
        <f t="shared" si="9"/>
        <v>22</v>
      </c>
      <c r="AN24" s="4">
        <v>0</v>
      </c>
      <c r="AO24" s="4">
        <f t="shared" si="10"/>
        <v>487</v>
      </c>
      <c r="AP24" s="5">
        <f t="shared" si="11"/>
        <v>57.294117647058826</v>
      </c>
    </row>
    <row r="25" spans="1:42" ht="15">
      <c r="A25" s="4">
        <v>15</v>
      </c>
      <c r="B25" s="7" t="s">
        <v>119</v>
      </c>
      <c r="C25" s="7">
        <v>30</v>
      </c>
      <c r="D25" s="7">
        <v>31</v>
      </c>
      <c r="E25" s="7">
        <v>3</v>
      </c>
      <c r="F25" s="4">
        <f t="shared" si="0"/>
        <v>61</v>
      </c>
      <c r="G25" s="7">
        <v>29</v>
      </c>
      <c r="H25" s="7">
        <v>34</v>
      </c>
      <c r="I25" s="7">
        <v>3</v>
      </c>
      <c r="J25" s="35">
        <f t="shared" si="1"/>
        <v>63</v>
      </c>
      <c r="K25" s="7">
        <v>29</v>
      </c>
      <c r="L25" s="7">
        <v>40</v>
      </c>
      <c r="M25" s="7">
        <v>3</v>
      </c>
      <c r="N25" s="4">
        <f t="shared" si="2"/>
        <v>69</v>
      </c>
      <c r="O25" s="7">
        <v>29</v>
      </c>
      <c r="P25" s="7">
        <v>39</v>
      </c>
      <c r="Q25" s="7">
        <v>3</v>
      </c>
      <c r="R25" s="4">
        <f t="shared" si="3"/>
        <v>68</v>
      </c>
      <c r="S25" s="7">
        <v>26</v>
      </c>
      <c r="T25" s="7">
        <v>36</v>
      </c>
      <c r="U25" s="7">
        <v>3</v>
      </c>
      <c r="V25" s="4">
        <f t="shared" si="4"/>
        <v>62</v>
      </c>
      <c r="W25" s="7">
        <v>26</v>
      </c>
      <c r="X25" s="7">
        <v>39</v>
      </c>
      <c r="Y25" s="7">
        <v>2</v>
      </c>
      <c r="Z25" s="4">
        <f t="shared" si="5"/>
        <v>65</v>
      </c>
      <c r="AA25" s="7">
        <v>26</v>
      </c>
      <c r="AB25" s="7">
        <v>55</v>
      </c>
      <c r="AC25" s="7">
        <v>3</v>
      </c>
      <c r="AD25" s="4">
        <f t="shared" si="6"/>
        <v>81</v>
      </c>
      <c r="AE25" s="37">
        <v>20</v>
      </c>
      <c r="AF25" s="37">
        <v>47</v>
      </c>
      <c r="AG25" s="37">
        <v>2</v>
      </c>
      <c r="AH25" s="37">
        <f t="shared" si="7"/>
        <v>67</v>
      </c>
      <c r="AI25" s="7">
        <v>24</v>
      </c>
      <c r="AJ25" s="7">
        <v>48</v>
      </c>
      <c r="AK25" s="7">
        <v>2</v>
      </c>
      <c r="AL25" s="37">
        <f t="shared" si="8"/>
        <v>72</v>
      </c>
      <c r="AM25" s="4">
        <f t="shared" si="9"/>
        <v>22</v>
      </c>
      <c r="AN25" s="4">
        <v>0</v>
      </c>
      <c r="AO25" s="4">
        <f t="shared" si="10"/>
        <v>541</v>
      </c>
      <c r="AP25" s="5">
        <f t="shared" si="11"/>
        <v>63.64705882352941</v>
      </c>
    </row>
    <row r="26" spans="1:42" ht="15">
      <c r="A26" s="4">
        <v>16</v>
      </c>
      <c r="B26" s="7" t="s">
        <v>20</v>
      </c>
      <c r="C26" s="7">
        <v>29</v>
      </c>
      <c r="D26" s="7">
        <v>43</v>
      </c>
      <c r="E26" s="7">
        <v>3</v>
      </c>
      <c r="F26" s="4">
        <f t="shared" si="0"/>
        <v>72</v>
      </c>
      <c r="G26" s="7">
        <v>27</v>
      </c>
      <c r="H26" s="7">
        <v>46</v>
      </c>
      <c r="I26" s="7">
        <v>3</v>
      </c>
      <c r="J26" s="35">
        <f t="shared" si="1"/>
        <v>73</v>
      </c>
      <c r="K26" s="7">
        <v>29</v>
      </c>
      <c r="L26" s="7">
        <v>56</v>
      </c>
      <c r="M26" s="7">
        <v>3</v>
      </c>
      <c r="N26" s="4">
        <f t="shared" si="2"/>
        <v>85</v>
      </c>
      <c r="O26" s="7">
        <v>25</v>
      </c>
      <c r="P26" s="7">
        <v>63</v>
      </c>
      <c r="Q26" s="7">
        <v>3</v>
      </c>
      <c r="R26" s="4">
        <f t="shared" si="3"/>
        <v>88</v>
      </c>
      <c r="S26" s="7">
        <v>26</v>
      </c>
      <c r="T26" s="7">
        <v>44</v>
      </c>
      <c r="U26" s="7">
        <v>3</v>
      </c>
      <c r="V26" s="4">
        <f t="shared" si="4"/>
        <v>70</v>
      </c>
      <c r="W26" s="7">
        <v>26</v>
      </c>
      <c r="X26" s="7">
        <v>38</v>
      </c>
      <c r="Y26" s="7">
        <v>2</v>
      </c>
      <c r="Z26" s="4">
        <f t="shared" si="5"/>
        <v>64</v>
      </c>
      <c r="AA26" s="7">
        <v>25</v>
      </c>
      <c r="AB26" s="7">
        <v>49</v>
      </c>
      <c r="AC26" s="7">
        <v>3</v>
      </c>
      <c r="AD26" s="4">
        <f t="shared" si="6"/>
        <v>74</v>
      </c>
      <c r="AE26" s="37">
        <v>23</v>
      </c>
      <c r="AF26" s="37">
        <v>45</v>
      </c>
      <c r="AG26" s="37">
        <v>2</v>
      </c>
      <c r="AH26" s="37">
        <f t="shared" si="7"/>
        <v>68</v>
      </c>
      <c r="AI26" s="7">
        <v>23</v>
      </c>
      <c r="AJ26" s="7">
        <v>47</v>
      </c>
      <c r="AK26" s="7">
        <v>2</v>
      </c>
      <c r="AL26" s="37">
        <f t="shared" si="8"/>
        <v>70</v>
      </c>
      <c r="AM26" s="4">
        <f t="shared" si="9"/>
        <v>22</v>
      </c>
      <c r="AN26" s="4">
        <v>0</v>
      </c>
      <c r="AO26" s="4">
        <f t="shared" si="10"/>
        <v>596</v>
      </c>
      <c r="AP26" s="5">
        <f t="shared" si="11"/>
        <v>70.11764705882354</v>
      </c>
    </row>
    <row r="27" spans="1:42" ht="15">
      <c r="A27" s="4">
        <v>17</v>
      </c>
      <c r="B27" s="7" t="s">
        <v>120</v>
      </c>
      <c r="C27" s="7">
        <v>22</v>
      </c>
      <c r="D27" s="7">
        <v>24</v>
      </c>
      <c r="E27" s="7">
        <v>3</v>
      </c>
      <c r="F27" s="4">
        <f t="shared" si="0"/>
        <v>46</v>
      </c>
      <c r="G27" s="7">
        <v>23</v>
      </c>
      <c r="H27" s="7">
        <v>29</v>
      </c>
      <c r="I27" s="7">
        <v>3</v>
      </c>
      <c r="J27" s="35">
        <f t="shared" si="1"/>
        <v>52</v>
      </c>
      <c r="K27" s="7">
        <v>26</v>
      </c>
      <c r="L27" s="7">
        <v>34</v>
      </c>
      <c r="M27" s="7">
        <v>3</v>
      </c>
      <c r="N27" s="4">
        <f t="shared" si="2"/>
        <v>60</v>
      </c>
      <c r="O27" s="7">
        <v>25</v>
      </c>
      <c r="P27" s="7">
        <v>24</v>
      </c>
      <c r="Q27" s="7">
        <v>3</v>
      </c>
      <c r="R27" s="4">
        <f t="shared" si="3"/>
        <v>49</v>
      </c>
      <c r="S27" s="7">
        <v>22</v>
      </c>
      <c r="T27" s="7">
        <v>13</v>
      </c>
      <c r="U27" s="7">
        <v>0</v>
      </c>
      <c r="V27" s="4">
        <f t="shared" si="4"/>
        <v>35</v>
      </c>
      <c r="W27" s="7">
        <v>23</v>
      </c>
      <c r="X27" s="7">
        <v>24</v>
      </c>
      <c r="Y27" s="7">
        <v>2</v>
      </c>
      <c r="Z27" s="4">
        <f t="shared" si="5"/>
        <v>47</v>
      </c>
      <c r="AA27" s="7">
        <v>25</v>
      </c>
      <c r="AB27" s="7">
        <v>17</v>
      </c>
      <c r="AC27" s="7">
        <v>0</v>
      </c>
      <c r="AD27" s="4">
        <f t="shared" si="6"/>
        <v>42</v>
      </c>
      <c r="AE27" s="37">
        <v>20</v>
      </c>
      <c r="AF27" s="37">
        <v>44</v>
      </c>
      <c r="AG27" s="37">
        <v>2</v>
      </c>
      <c r="AH27" s="37">
        <f t="shared" si="7"/>
        <v>64</v>
      </c>
      <c r="AI27" s="7">
        <v>23</v>
      </c>
      <c r="AJ27" s="7">
        <v>47</v>
      </c>
      <c r="AK27" s="7">
        <v>2</v>
      </c>
      <c r="AL27" s="37">
        <f t="shared" si="8"/>
        <v>70</v>
      </c>
      <c r="AM27" s="4">
        <f t="shared" si="9"/>
        <v>16</v>
      </c>
      <c r="AN27" s="45">
        <v>2</v>
      </c>
      <c r="AO27" s="4">
        <f t="shared" si="10"/>
        <v>401</v>
      </c>
      <c r="AP27" s="5">
        <f t="shared" si="11"/>
        <v>47.17647058823529</v>
      </c>
    </row>
    <row r="28" spans="1:42" ht="15">
      <c r="A28" s="4">
        <v>18</v>
      </c>
      <c r="B28" s="7" t="s">
        <v>121</v>
      </c>
      <c r="C28" s="7">
        <v>26</v>
      </c>
      <c r="D28" s="7">
        <v>15</v>
      </c>
      <c r="E28" s="7">
        <v>0</v>
      </c>
      <c r="F28" s="4">
        <f t="shared" si="0"/>
        <v>41</v>
      </c>
      <c r="G28" s="7">
        <v>25</v>
      </c>
      <c r="H28" s="7">
        <v>45</v>
      </c>
      <c r="I28" s="7">
        <v>3</v>
      </c>
      <c r="J28" s="35">
        <f t="shared" si="1"/>
        <v>70</v>
      </c>
      <c r="K28" s="7">
        <v>22</v>
      </c>
      <c r="L28" s="7">
        <v>33</v>
      </c>
      <c r="M28" s="7">
        <v>3</v>
      </c>
      <c r="N28" s="4">
        <f t="shared" si="2"/>
        <v>55</v>
      </c>
      <c r="O28" s="7">
        <v>26</v>
      </c>
      <c r="P28" s="7">
        <v>30</v>
      </c>
      <c r="Q28" s="7">
        <v>3</v>
      </c>
      <c r="R28" s="4">
        <f t="shared" si="3"/>
        <v>56</v>
      </c>
      <c r="S28" s="7">
        <v>21</v>
      </c>
      <c r="T28" s="7">
        <v>31</v>
      </c>
      <c r="U28" s="7">
        <v>3</v>
      </c>
      <c r="V28" s="4">
        <f t="shared" si="4"/>
        <v>52</v>
      </c>
      <c r="W28" s="7">
        <v>22</v>
      </c>
      <c r="X28" s="7">
        <v>35</v>
      </c>
      <c r="Y28" s="7">
        <v>2</v>
      </c>
      <c r="Z28" s="4">
        <f t="shared" si="5"/>
        <v>57</v>
      </c>
      <c r="AA28" s="7">
        <v>23</v>
      </c>
      <c r="AB28" s="7">
        <v>40</v>
      </c>
      <c r="AC28" s="7">
        <v>3</v>
      </c>
      <c r="AD28" s="4">
        <f t="shared" si="6"/>
        <v>63</v>
      </c>
      <c r="AE28" s="37">
        <v>21</v>
      </c>
      <c r="AF28" s="37">
        <v>44</v>
      </c>
      <c r="AG28" s="37">
        <v>2</v>
      </c>
      <c r="AH28" s="37">
        <f t="shared" si="7"/>
        <v>65</v>
      </c>
      <c r="AI28" s="7">
        <v>23</v>
      </c>
      <c r="AJ28" s="7">
        <v>46</v>
      </c>
      <c r="AK28" s="7">
        <v>2</v>
      </c>
      <c r="AL28" s="37">
        <f t="shared" si="8"/>
        <v>69</v>
      </c>
      <c r="AM28" s="4">
        <f t="shared" si="9"/>
        <v>19</v>
      </c>
      <c r="AN28" s="4">
        <v>1</v>
      </c>
      <c r="AO28" s="4">
        <f t="shared" si="10"/>
        <v>463</v>
      </c>
      <c r="AP28" s="5">
        <f t="shared" si="11"/>
        <v>54.470588235294116</v>
      </c>
    </row>
    <row r="29" spans="1:42" ht="15">
      <c r="A29" s="4">
        <v>19</v>
      </c>
      <c r="B29" s="7" t="s">
        <v>122</v>
      </c>
      <c r="C29" s="7">
        <v>26</v>
      </c>
      <c r="D29" s="7">
        <v>31</v>
      </c>
      <c r="E29" s="7">
        <v>3</v>
      </c>
      <c r="F29" s="4">
        <f t="shared" si="0"/>
        <v>57</v>
      </c>
      <c r="G29" s="7">
        <v>28</v>
      </c>
      <c r="H29" s="7">
        <v>29</v>
      </c>
      <c r="I29" s="7">
        <v>3</v>
      </c>
      <c r="J29" s="35">
        <f t="shared" si="1"/>
        <v>57</v>
      </c>
      <c r="K29" s="7">
        <v>28</v>
      </c>
      <c r="L29" s="7">
        <v>39</v>
      </c>
      <c r="M29" s="7">
        <v>3</v>
      </c>
      <c r="N29" s="4">
        <f t="shared" si="2"/>
        <v>67</v>
      </c>
      <c r="O29" s="7">
        <v>28</v>
      </c>
      <c r="P29" s="7">
        <v>38</v>
      </c>
      <c r="Q29" s="7">
        <v>3</v>
      </c>
      <c r="R29" s="4">
        <f t="shared" si="3"/>
        <v>66</v>
      </c>
      <c r="S29" s="7">
        <v>25</v>
      </c>
      <c r="T29" s="7">
        <v>47</v>
      </c>
      <c r="U29" s="7">
        <v>3</v>
      </c>
      <c r="V29" s="4">
        <f t="shared" si="4"/>
        <v>72</v>
      </c>
      <c r="W29" s="7">
        <v>25</v>
      </c>
      <c r="X29" s="7">
        <v>38</v>
      </c>
      <c r="Y29" s="7">
        <v>2</v>
      </c>
      <c r="Z29" s="4">
        <f t="shared" si="5"/>
        <v>63</v>
      </c>
      <c r="AA29" s="7">
        <v>28</v>
      </c>
      <c r="AB29" s="7">
        <v>48</v>
      </c>
      <c r="AC29" s="7">
        <v>3</v>
      </c>
      <c r="AD29" s="4">
        <f t="shared" si="6"/>
        <v>76</v>
      </c>
      <c r="AE29" s="37">
        <v>20</v>
      </c>
      <c r="AF29" s="37">
        <v>44</v>
      </c>
      <c r="AG29" s="37">
        <v>2</v>
      </c>
      <c r="AH29" s="37">
        <f t="shared" si="7"/>
        <v>64</v>
      </c>
      <c r="AI29" s="7">
        <v>23</v>
      </c>
      <c r="AJ29" s="7">
        <v>44</v>
      </c>
      <c r="AK29" s="7">
        <v>2</v>
      </c>
      <c r="AL29" s="37">
        <f t="shared" si="8"/>
        <v>67</v>
      </c>
      <c r="AM29" s="4">
        <f t="shared" si="9"/>
        <v>22</v>
      </c>
      <c r="AN29" s="4">
        <v>0</v>
      </c>
      <c r="AO29" s="4">
        <f t="shared" si="10"/>
        <v>525</v>
      </c>
      <c r="AP29" s="5">
        <f t="shared" si="11"/>
        <v>61.76470588235294</v>
      </c>
    </row>
    <row r="30" spans="1:42" ht="15">
      <c r="A30" s="4">
        <v>20</v>
      </c>
      <c r="B30" s="7" t="s">
        <v>123</v>
      </c>
      <c r="C30" s="7">
        <v>27</v>
      </c>
      <c r="D30" s="7">
        <v>35</v>
      </c>
      <c r="E30" s="7">
        <v>3</v>
      </c>
      <c r="F30" s="4">
        <f t="shared" si="0"/>
        <v>62</v>
      </c>
      <c r="G30" s="7">
        <v>27</v>
      </c>
      <c r="H30" s="7">
        <v>35</v>
      </c>
      <c r="I30" s="7">
        <v>3</v>
      </c>
      <c r="J30" s="35">
        <f t="shared" si="1"/>
        <v>62</v>
      </c>
      <c r="K30" s="7">
        <v>30</v>
      </c>
      <c r="L30" s="7">
        <v>42</v>
      </c>
      <c r="M30" s="7">
        <v>3</v>
      </c>
      <c r="N30" s="35">
        <f t="shared" si="2"/>
        <v>72</v>
      </c>
      <c r="O30" s="7">
        <v>26</v>
      </c>
      <c r="P30" s="7">
        <v>57</v>
      </c>
      <c r="Q30" s="7">
        <v>3</v>
      </c>
      <c r="R30" s="4">
        <f t="shared" si="3"/>
        <v>83</v>
      </c>
      <c r="S30" s="7">
        <v>26</v>
      </c>
      <c r="T30" s="7">
        <v>30</v>
      </c>
      <c r="U30" s="7">
        <v>3</v>
      </c>
      <c r="V30" s="35">
        <f t="shared" si="4"/>
        <v>56</v>
      </c>
      <c r="W30" s="7">
        <v>27</v>
      </c>
      <c r="X30" s="7">
        <v>36</v>
      </c>
      <c r="Y30" s="7">
        <v>2</v>
      </c>
      <c r="Z30" s="35">
        <f t="shared" si="5"/>
        <v>63</v>
      </c>
      <c r="AA30" s="7">
        <v>29</v>
      </c>
      <c r="AB30" s="7">
        <v>53</v>
      </c>
      <c r="AC30" s="7">
        <v>3</v>
      </c>
      <c r="AD30" s="35">
        <f t="shared" si="6"/>
        <v>82</v>
      </c>
      <c r="AE30" s="37">
        <v>21</v>
      </c>
      <c r="AF30" s="37">
        <v>46</v>
      </c>
      <c r="AG30" s="37">
        <v>2</v>
      </c>
      <c r="AH30" s="37">
        <f t="shared" si="7"/>
        <v>67</v>
      </c>
      <c r="AI30" s="7">
        <v>24</v>
      </c>
      <c r="AJ30" s="7">
        <v>46</v>
      </c>
      <c r="AK30" s="7">
        <v>2</v>
      </c>
      <c r="AL30" s="37">
        <f t="shared" si="8"/>
        <v>70</v>
      </c>
      <c r="AM30" s="4">
        <f t="shared" si="9"/>
        <v>22</v>
      </c>
      <c r="AN30" s="4">
        <v>0</v>
      </c>
      <c r="AO30" s="4">
        <f t="shared" si="10"/>
        <v>550</v>
      </c>
      <c r="AP30" s="5">
        <f t="shared" si="11"/>
        <v>64.70588235294117</v>
      </c>
    </row>
    <row r="31" spans="1:42" ht="15">
      <c r="A31" s="4">
        <v>21</v>
      </c>
      <c r="B31" s="7" t="s">
        <v>124</v>
      </c>
      <c r="C31" s="7">
        <v>26</v>
      </c>
      <c r="D31" s="7">
        <v>26</v>
      </c>
      <c r="E31" s="7">
        <v>3</v>
      </c>
      <c r="F31" s="4">
        <f t="shared" si="0"/>
        <v>52</v>
      </c>
      <c r="G31" s="7">
        <v>28</v>
      </c>
      <c r="H31" s="7">
        <v>42</v>
      </c>
      <c r="I31" s="7">
        <v>3</v>
      </c>
      <c r="J31" s="35">
        <f t="shared" si="1"/>
        <v>70</v>
      </c>
      <c r="K31" s="7">
        <v>28</v>
      </c>
      <c r="L31" s="7">
        <v>39</v>
      </c>
      <c r="M31" s="7">
        <v>3</v>
      </c>
      <c r="N31" s="35">
        <f t="shared" si="2"/>
        <v>67</v>
      </c>
      <c r="O31" s="7">
        <v>22</v>
      </c>
      <c r="P31" s="7">
        <v>32</v>
      </c>
      <c r="Q31" s="7">
        <v>3</v>
      </c>
      <c r="R31" s="35">
        <f t="shared" si="3"/>
        <v>54</v>
      </c>
      <c r="S31" s="7">
        <v>23</v>
      </c>
      <c r="T31" s="7">
        <v>13</v>
      </c>
      <c r="U31" s="7">
        <v>0</v>
      </c>
      <c r="V31" s="35">
        <f t="shared" si="4"/>
        <v>36</v>
      </c>
      <c r="W31" s="7">
        <v>25</v>
      </c>
      <c r="X31" s="7">
        <v>30</v>
      </c>
      <c r="Y31" s="7">
        <v>2</v>
      </c>
      <c r="Z31" s="35">
        <f t="shared" si="5"/>
        <v>55</v>
      </c>
      <c r="AA31" s="7">
        <v>23</v>
      </c>
      <c r="AB31" s="7">
        <v>15</v>
      </c>
      <c r="AC31" s="7">
        <v>0</v>
      </c>
      <c r="AD31" s="35">
        <f t="shared" si="6"/>
        <v>38</v>
      </c>
      <c r="AE31" s="37">
        <v>20</v>
      </c>
      <c r="AF31" s="37">
        <v>45</v>
      </c>
      <c r="AG31" s="37">
        <v>2</v>
      </c>
      <c r="AH31" s="37">
        <f t="shared" si="7"/>
        <v>65</v>
      </c>
      <c r="AI31" s="7">
        <v>22</v>
      </c>
      <c r="AJ31" s="7">
        <v>44</v>
      </c>
      <c r="AK31" s="7">
        <v>2</v>
      </c>
      <c r="AL31" s="37">
        <f t="shared" si="8"/>
        <v>66</v>
      </c>
      <c r="AM31" s="4">
        <f t="shared" si="9"/>
        <v>16</v>
      </c>
      <c r="AN31" s="4">
        <v>2</v>
      </c>
      <c r="AO31" s="4">
        <f t="shared" si="10"/>
        <v>438</v>
      </c>
      <c r="AP31" s="5">
        <f t="shared" si="11"/>
        <v>51.52941176470588</v>
      </c>
    </row>
    <row r="32" spans="1:42" ht="15">
      <c r="A32" s="4">
        <v>22</v>
      </c>
      <c r="B32" s="7" t="s">
        <v>125</v>
      </c>
      <c r="C32" s="7">
        <v>29</v>
      </c>
      <c r="D32" s="7">
        <v>12</v>
      </c>
      <c r="E32" s="7">
        <v>0</v>
      </c>
      <c r="F32" s="4">
        <f t="shared" si="0"/>
        <v>41</v>
      </c>
      <c r="G32" s="7">
        <v>28</v>
      </c>
      <c r="H32" s="7">
        <v>41</v>
      </c>
      <c r="I32" s="7">
        <v>3</v>
      </c>
      <c r="J32" s="35">
        <f t="shared" si="1"/>
        <v>69</v>
      </c>
      <c r="K32" s="7">
        <v>30</v>
      </c>
      <c r="L32" s="7">
        <v>32</v>
      </c>
      <c r="M32" s="7">
        <v>3</v>
      </c>
      <c r="N32" s="35">
        <f t="shared" si="2"/>
        <v>62</v>
      </c>
      <c r="O32" s="7">
        <v>30</v>
      </c>
      <c r="P32" s="7">
        <v>33</v>
      </c>
      <c r="Q32" s="7">
        <v>3</v>
      </c>
      <c r="R32" s="35">
        <f t="shared" si="3"/>
        <v>63</v>
      </c>
      <c r="S32" s="7">
        <v>25</v>
      </c>
      <c r="T32" s="7">
        <v>32</v>
      </c>
      <c r="U32" s="7">
        <v>3</v>
      </c>
      <c r="V32" s="35">
        <f t="shared" si="4"/>
        <v>57</v>
      </c>
      <c r="W32" s="7">
        <v>25</v>
      </c>
      <c r="X32" s="7">
        <v>33</v>
      </c>
      <c r="Y32" s="7">
        <v>2</v>
      </c>
      <c r="Z32" s="35">
        <f t="shared" si="5"/>
        <v>58</v>
      </c>
      <c r="AA32" s="7">
        <v>26</v>
      </c>
      <c r="AB32" s="7">
        <v>29</v>
      </c>
      <c r="AC32" s="7">
        <v>3</v>
      </c>
      <c r="AD32" s="35">
        <f t="shared" si="6"/>
        <v>55</v>
      </c>
      <c r="AE32" s="37">
        <v>23</v>
      </c>
      <c r="AF32" s="37">
        <v>48</v>
      </c>
      <c r="AG32" s="37">
        <v>2</v>
      </c>
      <c r="AH32" s="37">
        <f t="shared" si="7"/>
        <v>71</v>
      </c>
      <c r="AI32" s="7">
        <v>23</v>
      </c>
      <c r="AJ32" s="7">
        <v>47</v>
      </c>
      <c r="AK32" s="7">
        <v>2</v>
      </c>
      <c r="AL32" s="37">
        <f t="shared" si="8"/>
        <v>70</v>
      </c>
      <c r="AM32" s="4">
        <f t="shared" si="9"/>
        <v>19</v>
      </c>
      <c r="AN32" s="4">
        <v>1</v>
      </c>
      <c r="AO32" s="4">
        <f t="shared" si="10"/>
        <v>475</v>
      </c>
      <c r="AP32" s="5">
        <f t="shared" si="11"/>
        <v>55.88235294117647</v>
      </c>
    </row>
    <row r="33" spans="1:42" ht="15">
      <c r="A33" s="4">
        <v>23</v>
      </c>
      <c r="B33" s="7" t="s">
        <v>126</v>
      </c>
      <c r="C33" s="7">
        <v>28</v>
      </c>
      <c r="D33" s="7">
        <v>33</v>
      </c>
      <c r="E33" s="7">
        <v>3</v>
      </c>
      <c r="F33" s="4">
        <f t="shared" si="0"/>
        <v>61</v>
      </c>
      <c r="G33" s="7">
        <v>25</v>
      </c>
      <c r="H33" s="7">
        <v>33</v>
      </c>
      <c r="I33" s="7">
        <v>3</v>
      </c>
      <c r="J33" s="35">
        <f t="shared" si="1"/>
        <v>58</v>
      </c>
      <c r="K33" s="7">
        <v>27</v>
      </c>
      <c r="L33" s="7">
        <v>34</v>
      </c>
      <c r="M33" s="7">
        <v>3</v>
      </c>
      <c r="N33" s="35">
        <f t="shared" si="2"/>
        <v>61</v>
      </c>
      <c r="O33" s="7">
        <v>27</v>
      </c>
      <c r="P33" s="7">
        <v>41</v>
      </c>
      <c r="Q33" s="7">
        <v>3</v>
      </c>
      <c r="R33" s="35">
        <f t="shared" si="3"/>
        <v>68</v>
      </c>
      <c r="S33" s="7">
        <v>24</v>
      </c>
      <c r="T33" s="7">
        <v>39</v>
      </c>
      <c r="U33" s="7">
        <v>3</v>
      </c>
      <c r="V33" s="35">
        <f t="shared" si="4"/>
        <v>63</v>
      </c>
      <c r="W33" s="7">
        <v>27</v>
      </c>
      <c r="X33" s="7">
        <v>33</v>
      </c>
      <c r="Y33" s="7">
        <v>2</v>
      </c>
      <c r="Z33" s="35">
        <f t="shared" si="5"/>
        <v>60</v>
      </c>
      <c r="AA33" s="7">
        <v>26</v>
      </c>
      <c r="AB33" s="7">
        <v>39</v>
      </c>
      <c r="AC33" s="7">
        <v>3</v>
      </c>
      <c r="AD33" s="35">
        <f t="shared" si="6"/>
        <v>65</v>
      </c>
      <c r="AE33" s="37">
        <v>24</v>
      </c>
      <c r="AF33" s="37">
        <v>43</v>
      </c>
      <c r="AG33" s="37">
        <v>2</v>
      </c>
      <c r="AH33" s="37">
        <f t="shared" si="7"/>
        <v>67</v>
      </c>
      <c r="AI33" s="7">
        <v>22</v>
      </c>
      <c r="AJ33" s="7">
        <v>44</v>
      </c>
      <c r="AK33" s="7">
        <v>2</v>
      </c>
      <c r="AL33" s="37">
        <f t="shared" si="8"/>
        <v>66</v>
      </c>
      <c r="AM33" s="4">
        <f t="shared" si="9"/>
        <v>22</v>
      </c>
      <c r="AN33" s="4">
        <v>0</v>
      </c>
      <c r="AO33" s="4">
        <f t="shared" si="10"/>
        <v>502</v>
      </c>
      <c r="AP33" s="5">
        <f t="shared" si="11"/>
        <v>59.05882352941176</v>
      </c>
    </row>
    <row r="34" spans="1:42" ht="15">
      <c r="A34" s="4">
        <v>24</v>
      </c>
      <c r="B34" s="7" t="s">
        <v>21</v>
      </c>
      <c r="C34" s="7">
        <v>29</v>
      </c>
      <c r="D34" s="7">
        <v>48</v>
      </c>
      <c r="E34" s="7">
        <v>3</v>
      </c>
      <c r="F34" s="4">
        <f t="shared" si="0"/>
        <v>77</v>
      </c>
      <c r="G34" s="7">
        <v>29</v>
      </c>
      <c r="H34" s="7">
        <v>33</v>
      </c>
      <c r="I34" s="7">
        <v>3</v>
      </c>
      <c r="J34" s="35">
        <f t="shared" si="1"/>
        <v>62</v>
      </c>
      <c r="K34" s="7">
        <v>30</v>
      </c>
      <c r="L34" s="7">
        <v>61</v>
      </c>
      <c r="M34" s="7">
        <v>3</v>
      </c>
      <c r="N34" s="35">
        <f t="shared" si="2"/>
        <v>91</v>
      </c>
      <c r="O34" s="7">
        <v>28</v>
      </c>
      <c r="P34" s="7">
        <v>69</v>
      </c>
      <c r="Q34" s="7">
        <v>3</v>
      </c>
      <c r="R34" s="35">
        <f t="shared" si="3"/>
        <v>97</v>
      </c>
      <c r="S34" s="7">
        <v>28</v>
      </c>
      <c r="T34" s="7">
        <v>46</v>
      </c>
      <c r="U34" s="7">
        <v>3</v>
      </c>
      <c r="V34" s="35">
        <f t="shared" si="4"/>
        <v>74</v>
      </c>
      <c r="W34" s="7">
        <v>26</v>
      </c>
      <c r="X34" s="7">
        <v>43</v>
      </c>
      <c r="Y34" s="7">
        <v>2</v>
      </c>
      <c r="Z34" s="35">
        <f t="shared" si="5"/>
        <v>69</v>
      </c>
      <c r="AA34" s="7">
        <v>29</v>
      </c>
      <c r="AB34" s="7">
        <v>50</v>
      </c>
      <c r="AC34" s="7">
        <v>3</v>
      </c>
      <c r="AD34" s="35">
        <f t="shared" si="6"/>
        <v>79</v>
      </c>
      <c r="AE34" s="37">
        <v>25</v>
      </c>
      <c r="AF34" s="37">
        <v>50</v>
      </c>
      <c r="AG34" s="37">
        <v>2</v>
      </c>
      <c r="AH34" s="37">
        <f t="shared" si="7"/>
        <v>75</v>
      </c>
      <c r="AI34" s="7">
        <v>25</v>
      </c>
      <c r="AJ34" s="7">
        <v>49</v>
      </c>
      <c r="AK34" s="7">
        <v>2</v>
      </c>
      <c r="AL34" s="37">
        <f t="shared" si="8"/>
        <v>74</v>
      </c>
      <c r="AM34" s="4">
        <f t="shared" si="9"/>
        <v>22</v>
      </c>
      <c r="AN34" s="4">
        <v>0</v>
      </c>
      <c r="AO34" s="4">
        <f t="shared" si="10"/>
        <v>623</v>
      </c>
      <c r="AP34" s="5">
        <f t="shared" si="11"/>
        <v>73.29411764705883</v>
      </c>
    </row>
    <row r="35" spans="1:42" ht="15">
      <c r="A35" s="4">
        <v>25</v>
      </c>
      <c r="B35" s="7" t="s">
        <v>127</v>
      </c>
      <c r="C35" s="7">
        <v>27</v>
      </c>
      <c r="D35" s="7">
        <v>27</v>
      </c>
      <c r="E35" s="7">
        <v>3</v>
      </c>
      <c r="F35" s="4">
        <f t="shared" si="0"/>
        <v>54</v>
      </c>
      <c r="G35" s="7">
        <v>29</v>
      </c>
      <c r="H35" s="7">
        <v>38</v>
      </c>
      <c r="I35" s="7">
        <v>3</v>
      </c>
      <c r="J35" s="35">
        <f t="shared" si="1"/>
        <v>67</v>
      </c>
      <c r="K35" s="7">
        <v>28</v>
      </c>
      <c r="L35" s="7">
        <v>43</v>
      </c>
      <c r="M35" s="7">
        <v>3</v>
      </c>
      <c r="N35" s="35">
        <f t="shared" si="2"/>
        <v>71</v>
      </c>
      <c r="O35" s="7">
        <v>28</v>
      </c>
      <c r="P35" s="7">
        <v>33</v>
      </c>
      <c r="Q35" s="7">
        <v>3</v>
      </c>
      <c r="R35" s="35">
        <f t="shared" si="3"/>
        <v>61</v>
      </c>
      <c r="S35" s="7">
        <v>26</v>
      </c>
      <c r="T35" s="7">
        <v>30</v>
      </c>
      <c r="U35" s="7">
        <v>3</v>
      </c>
      <c r="V35" s="35">
        <f t="shared" si="4"/>
        <v>56</v>
      </c>
      <c r="W35" s="7">
        <v>25</v>
      </c>
      <c r="X35" s="7">
        <v>25</v>
      </c>
      <c r="Y35" s="7">
        <v>2</v>
      </c>
      <c r="Z35" s="35">
        <f t="shared" si="5"/>
        <v>50</v>
      </c>
      <c r="AA35" s="7">
        <v>25</v>
      </c>
      <c r="AB35" s="7">
        <v>43</v>
      </c>
      <c r="AC35" s="7">
        <v>3</v>
      </c>
      <c r="AD35" s="35">
        <f t="shared" si="6"/>
        <v>68</v>
      </c>
      <c r="AE35" s="37">
        <v>24</v>
      </c>
      <c r="AF35" s="37">
        <v>44</v>
      </c>
      <c r="AG35" s="37">
        <v>2</v>
      </c>
      <c r="AH35" s="37">
        <f t="shared" si="7"/>
        <v>68</v>
      </c>
      <c r="AI35" s="7">
        <v>24</v>
      </c>
      <c r="AJ35" s="7">
        <v>49</v>
      </c>
      <c r="AK35" s="7">
        <v>2</v>
      </c>
      <c r="AL35" s="37">
        <f t="shared" si="8"/>
        <v>73</v>
      </c>
      <c r="AM35" s="4">
        <f t="shared" si="9"/>
        <v>22</v>
      </c>
      <c r="AN35" s="4">
        <v>0</v>
      </c>
      <c r="AO35" s="4">
        <f t="shared" si="10"/>
        <v>500</v>
      </c>
      <c r="AP35" s="5">
        <f t="shared" si="11"/>
        <v>58.82352941176471</v>
      </c>
    </row>
    <row r="36" spans="1:42" ht="15">
      <c r="A36" s="4">
        <v>26</v>
      </c>
      <c r="B36" s="7" t="s">
        <v>128</v>
      </c>
      <c r="C36" s="7">
        <v>29</v>
      </c>
      <c r="D36" s="7">
        <v>28</v>
      </c>
      <c r="E36" s="7">
        <v>3</v>
      </c>
      <c r="F36" s="4">
        <f t="shared" si="0"/>
        <v>57</v>
      </c>
      <c r="G36" s="7">
        <v>29</v>
      </c>
      <c r="H36" s="7">
        <v>44</v>
      </c>
      <c r="I36" s="7">
        <v>3</v>
      </c>
      <c r="J36" s="35">
        <f t="shared" si="1"/>
        <v>73</v>
      </c>
      <c r="K36" s="7">
        <v>28</v>
      </c>
      <c r="L36" s="7">
        <v>27</v>
      </c>
      <c r="M36" s="7">
        <v>3</v>
      </c>
      <c r="N36" s="35">
        <f t="shared" si="2"/>
        <v>55</v>
      </c>
      <c r="O36" s="7">
        <v>27</v>
      </c>
      <c r="P36" s="7">
        <v>36</v>
      </c>
      <c r="Q36" s="7">
        <v>3</v>
      </c>
      <c r="R36" s="35">
        <f t="shared" si="3"/>
        <v>63</v>
      </c>
      <c r="S36" s="7">
        <v>29</v>
      </c>
      <c r="T36" s="7">
        <v>36</v>
      </c>
      <c r="U36" s="7">
        <v>3</v>
      </c>
      <c r="V36" s="35">
        <f t="shared" si="4"/>
        <v>65</v>
      </c>
      <c r="W36" s="7">
        <v>20</v>
      </c>
      <c r="X36" s="7">
        <v>39</v>
      </c>
      <c r="Y36" s="7">
        <v>2</v>
      </c>
      <c r="Z36" s="35">
        <f t="shared" si="5"/>
        <v>59</v>
      </c>
      <c r="AA36" s="7">
        <v>30</v>
      </c>
      <c r="AB36" s="7">
        <v>59</v>
      </c>
      <c r="AC36" s="7">
        <v>3</v>
      </c>
      <c r="AD36" s="35">
        <f t="shared" si="6"/>
        <v>89</v>
      </c>
      <c r="AE36" s="37">
        <v>24</v>
      </c>
      <c r="AF36" s="37">
        <v>46</v>
      </c>
      <c r="AG36" s="37">
        <v>2</v>
      </c>
      <c r="AH36" s="37">
        <f t="shared" si="7"/>
        <v>70</v>
      </c>
      <c r="AI36" s="7">
        <v>23</v>
      </c>
      <c r="AJ36" s="7">
        <v>47</v>
      </c>
      <c r="AK36" s="7">
        <v>2</v>
      </c>
      <c r="AL36" s="37">
        <f t="shared" si="8"/>
        <v>70</v>
      </c>
      <c r="AM36" s="4">
        <f t="shared" si="9"/>
        <v>22</v>
      </c>
      <c r="AN36" s="4">
        <v>0</v>
      </c>
      <c r="AO36" s="4">
        <f t="shared" si="10"/>
        <v>531</v>
      </c>
      <c r="AP36" s="5">
        <f t="shared" si="11"/>
        <v>62.47058823529412</v>
      </c>
    </row>
    <row r="37" spans="1:42" ht="15">
      <c r="A37" s="4">
        <v>27</v>
      </c>
      <c r="B37" s="7" t="s">
        <v>129</v>
      </c>
      <c r="C37" s="7">
        <v>30</v>
      </c>
      <c r="D37" s="7">
        <v>37</v>
      </c>
      <c r="E37" s="7">
        <v>3</v>
      </c>
      <c r="F37" s="4">
        <f t="shared" si="0"/>
        <v>67</v>
      </c>
      <c r="G37" s="7">
        <v>28</v>
      </c>
      <c r="H37" s="7">
        <v>32</v>
      </c>
      <c r="I37" s="7">
        <v>3</v>
      </c>
      <c r="J37" s="35">
        <f t="shared" si="1"/>
        <v>60</v>
      </c>
      <c r="K37" s="7">
        <v>29</v>
      </c>
      <c r="L37" s="7">
        <v>45</v>
      </c>
      <c r="M37" s="7">
        <v>3</v>
      </c>
      <c r="N37" s="35">
        <f t="shared" si="2"/>
        <v>74</v>
      </c>
      <c r="O37" s="7">
        <v>28</v>
      </c>
      <c r="P37" s="7">
        <v>44</v>
      </c>
      <c r="Q37" s="7">
        <v>3</v>
      </c>
      <c r="R37" s="35">
        <f t="shared" si="3"/>
        <v>72</v>
      </c>
      <c r="S37" s="7">
        <v>28</v>
      </c>
      <c r="T37" s="7">
        <v>44</v>
      </c>
      <c r="U37" s="7">
        <v>3</v>
      </c>
      <c r="V37" s="35">
        <f t="shared" si="4"/>
        <v>72</v>
      </c>
      <c r="W37" s="7">
        <v>24</v>
      </c>
      <c r="X37" s="7">
        <v>32</v>
      </c>
      <c r="Y37" s="7">
        <v>2</v>
      </c>
      <c r="Z37" s="35">
        <f t="shared" si="5"/>
        <v>56</v>
      </c>
      <c r="AA37" s="7">
        <v>27</v>
      </c>
      <c r="AB37" s="7">
        <v>52</v>
      </c>
      <c r="AC37" s="7">
        <v>3</v>
      </c>
      <c r="AD37" s="35">
        <f t="shared" si="6"/>
        <v>79</v>
      </c>
      <c r="AE37" s="37">
        <v>24</v>
      </c>
      <c r="AF37" s="37">
        <v>48</v>
      </c>
      <c r="AG37" s="37">
        <v>2</v>
      </c>
      <c r="AH37" s="37">
        <f t="shared" si="7"/>
        <v>72</v>
      </c>
      <c r="AI37" s="7">
        <v>23</v>
      </c>
      <c r="AJ37" s="7">
        <v>50</v>
      </c>
      <c r="AK37" s="7">
        <v>2</v>
      </c>
      <c r="AL37" s="37">
        <f t="shared" si="8"/>
        <v>73</v>
      </c>
      <c r="AM37" s="4">
        <f t="shared" si="9"/>
        <v>22</v>
      </c>
      <c r="AN37" s="4">
        <v>0</v>
      </c>
      <c r="AO37" s="4">
        <f t="shared" si="10"/>
        <v>553</v>
      </c>
      <c r="AP37" s="5">
        <f t="shared" si="11"/>
        <v>65.05882352941177</v>
      </c>
    </row>
    <row r="38" spans="1:42" ht="15">
      <c r="A38" s="4">
        <v>28</v>
      </c>
      <c r="B38" s="7" t="s">
        <v>22</v>
      </c>
      <c r="C38" s="7">
        <v>30</v>
      </c>
      <c r="D38" s="7">
        <v>45</v>
      </c>
      <c r="E38" s="7">
        <v>3</v>
      </c>
      <c r="F38" s="4">
        <f t="shared" si="0"/>
        <v>75</v>
      </c>
      <c r="G38" s="7">
        <v>28</v>
      </c>
      <c r="H38" s="7">
        <v>53</v>
      </c>
      <c r="I38" s="7">
        <v>3</v>
      </c>
      <c r="J38" s="35">
        <f t="shared" si="1"/>
        <v>81</v>
      </c>
      <c r="K38" s="7">
        <v>27</v>
      </c>
      <c r="L38" s="7">
        <v>60</v>
      </c>
      <c r="M38" s="7">
        <v>3</v>
      </c>
      <c r="N38" s="35">
        <f t="shared" si="2"/>
        <v>87</v>
      </c>
      <c r="O38" s="7">
        <v>27</v>
      </c>
      <c r="P38" s="7">
        <v>70</v>
      </c>
      <c r="Q38" s="7">
        <v>3</v>
      </c>
      <c r="R38" s="35">
        <f t="shared" si="3"/>
        <v>97</v>
      </c>
      <c r="S38" s="7">
        <v>30</v>
      </c>
      <c r="T38" s="7">
        <v>48</v>
      </c>
      <c r="U38" s="7">
        <v>3</v>
      </c>
      <c r="V38" s="35">
        <f t="shared" si="4"/>
        <v>78</v>
      </c>
      <c r="W38" s="7">
        <v>27</v>
      </c>
      <c r="X38" s="7">
        <v>50</v>
      </c>
      <c r="Y38" s="7">
        <v>2</v>
      </c>
      <c r="Z38" s="35">
        <f t="shared" si="5"/>
        <v>77</v>
      </c>
      <c r="AA38" s="7">
        <v>29</v>
      </c>
      <c r="AB38" s="7">
        <v>54</v>
      </c>
      <c r="AC38" s="7">
        <v>3</v>
      </c>
      <c r="AD38" s="35">
        <f t="shared" si="6"/>
        <v>83</v>
      </c>
      <c r="AE38" s="37">
        <v>25</v>
      </c>
      <c r="AF38" s="37">
        <v>50</v>
      </c>
      <c r="AG38" s="37">
        <v>2</v>
      </c>
      <c r="AH38" s="37">
        <f t="shared" si="7"/>
        <v>75</v>
      </c>
      <c r="AI38" s="7">
        <v>25</v>
      </c>
      <c r="AJ38" s="7">
        <v>49</v>
      </c>
      <c r="AK38" s="7">
        <v>2</v>
      </c>
      <c r="AL38" s="37">
        <f t="shared" si="8"/>
        <v>74</v>
      </c>
      <c r="AM38" s="4">
        <f t="shared" si="9"/>
        <v>22</v>
      </c>
      <c r="AN38" s="4">
        <v>0</v>
      </c>
      <c r="AO38" s="4">
        <f t="shared" si="10"/>
        <v>652</v>
      </c>
      <c r="AP38" s="5">
        <f t="shared" si="11"/>
        <v>76.70588235294117</v>
      </c>
    </row>
    <row r="39" spans="1:42" ht="15">
      <c r="A39" s="4">
        <v>29</v>
      </c>
      <c r="B39" s="7" t="s">
        <v>130</v>
      </c>
      <c r="C39" s="7">
        <v>30</v>
      </c>
      <c r="D39" s="7">
        <v>25</v>
      </c>
      <c r="E39" s="7">
        <v>3</v>
      </c>
      <c r="F39" s="4">
        <f t="shared" si="0"/>
        <v>55</v>
      </c>
      <c r="G39" s="7">
        <v>27</v>
      </c>
      <c r="H39" s="7">
        <v>36</v>
      </c>
      <c r="I39" s="7">
        <v>3</v>
      </c>
      <c r="J39" s="35">
        <f t="shared" si="1"/>
        <v>63</v>
      </c>
      <c r="K39" s="7">
        <v>29</v>
      </c>
      <c r="L39" s="7">
        <v>30</v>
      </c>
      <c r="M39" s="7">
        <v>3</v>
      </c>
      <c r="N39" s="35">
        <f t="shared" si="2"/>
        <v>59</v>
      </c>
      <c r="O39" s="7">
        <v>27</v>
      </c>
      <c r="P39" s="7">
        <v>29</v>
      </c>
      <c r="Q39" s="7">
        <v>3</v>
      </c>
      <c r="R39" s="35">
        <f t="shared" si="3"/>
        <v>56</v>
      </c>
      <c r="S39" s="7">
        <v>27</v>
      </c>
      <c r="T39" s="7">
        <v>24</v>
      </c>
      <c r="U39" s="7">
        <v>3</v>
      </c>
      <c r="V39" s="35">
        <f t="shared" si="4"/>
        <v>51</v>
      </c>
      <c r="W39" s="7">
        <v>23</v>
      </c>
      <c r="X39" s="7">
        <v>28</v>
      </c>
      <c r="Y39" s="7">
        <v>2</v>
      </c>
      <c r="Z39" s="35">
        <f t="shared" si="5"/>
        <v>51</v>
      </c>
      <c r="AA39" s="7">
        <v>28</v>
      </c>
      <c r="AB39" s="7">
        <v>16</v>
      </c>
      <c r="AC39" s="7">
        <v>0</v>
      </c>
      <c r="AD39" s="35">
        <f t="shared" si="6"/>
        <v>44</v>
      </c>
      <c r="AE39" s="37">
        <v>24</v>
      </c>
      <c r="AF39" s="37">
        <v>46</v>
      </c>
      <c r="AG39" s="37">
        <v>2</v>
      </c>
      <c r="AH39" s="37">
        <f t="shared" si="7"/>
        <v>70</v>
      </c>
      <c r="AI39" s="7">
        <v>23</v>
      </c>
      <c r="AJ39" s="7">
        <v>45</v>
      </c>
      <c r="AK39" s="7">
        <v>2</v>
      </c>
      <c r="AL39" s="37">
        <f t="shared" si="8"/>
        <v>68</v>
      </c>
      <c r="AM39" s="4">
        <f t="shared" si="9"/>
        <v>19</v>
      </c>
      <c r="AN39" s="4">
        <v>1</v>
      </c>
      <c r="AO39" s="4">
        <f t="shared" si="10"/>
        <v>447</v>
      </c>
      <c r="AP39" s="5">
        <f t="shared" si="11"/>
        <v>52.588235294117645</v>
      </c>
    </row>
    <row r="40" spans="1:42" ht="15">
      <c r="A40" s="4">
        <v>30</v>
      </c>
      <c r="B40" s="7" t="s">
        <v>131</v>
      </c>
      <c r="C40" s="7">
        <v>27</v>
      </c>
      <c r="D40" s="7">
        <v>24</v>
      </c>
      <c r="E40" s="7">
        <v>3</v>
      </c>
      <c r="F40" s="35">
        <f t="shared" si="0"/>
        <v>51</v>
      </c>
      <c r="G40" s="7">
        <v>26</v>
      </c>
      <c r="H40" s="7">
        <v>20</v>
      </c>
      <c r="I40" s="7">
        <v>0</v>
      </c>
      <c r="J40" s="35">
        <f t="shared" si="1"/>
        <v>46</v>
      </c>
      <c r="K40" s="7">
        <v>26</v>
      </c>
      <c r="L40" s="7">
        <v>26</v>
      </c>
      <c r="M40" s="7">
        <v>3</v>
      </c>
      <c r="N40" s="35">
        <f t="shared" si="2"/>
        <v>52</v>
      </c>
      <c r="O40" s="7">
        <v>23</v>
      </c>
      <c r="P40" s="7">
        <v>9</v>
      </c>
      <c r="Q40" s="7">
        <v>0</v>
      </c>
      <c r="R40" s="35">
        <f t="shared" si="3"/>
        <v>32</v>
      </c>
      <c r="S40" s="7">
        <v>22</v>
      </c>
      <c r="T40" s="7">
        <v>25</v>
      </c>
      <c r="U40" s="7">
        <v>3</v>
      </c>
      <c r="V40" s="35">
        <f t="shared" si="4"/>
        <v>47</v>
      </c>
      <c r="W40" s="7">
        <v>22</v>
      </c>
      <c r="X40" s="7">
        <v>32</v>
      </c>
      <c r="Y40" s="7">
        <v>2</v>
      </c>
      <c r="Z40" s="35">
        <f t="shared" si="5"/>
        <v>54</v>
      </c>
      <c r="AA40" s="7">
        <v>28</v>
      </c>
      <c r="AB40" s="7">
        <v>27</v>
      </c>
      <c r="AC40" s="7">
        <v>3</v>
      </c>
      <c r="AD40" s="35">
        <f t="shared" si="6"/>
        <v>55</v>
      </c>
      <c r="AE40" s="37">
        <v>24</v>
      </c>
      <c r="AF40" s="37">
        <v>42</v>
      </c>
      <c r="AG40" s="37">
        <v>2</v>
      </c>
      <c r="AH40" s="37">
        <f t="shared" si="7"/>
        <v>66</v>
      </c>
      <c r="AI40" s="7">
        <v>22</v>
      </c>
      <c r="AJ40" s="7">
        <v>43</v>
      </c>
      <c r="AK40" s="7">
        <v>2</v>
      </c>
      <c r="AL40" s="37">
        <f t="shared" si="8"/>
        <v>65</v>
      </c>
      <c r="AM40" s="4">
        <f t="shared" si="9"/>
        <v>16</v>
      </c>
      <c r="AN40" s="4">
        <v>2</v>
      </c>
      <c r="AO40" s="4">
        <f t="shared" si="10"/>
        <v>402</v>
      </c>
      <c r="AP40" s="5">
        <f t="shared" si="11"/>
        <v>47.294117647058826</v>
      </c>
    </row>
    <row r="41" spans="1:42" ht="15">
      <c r="A41" s="4">
        <v>31</v>
      </c>
      <c r="B41" s="7" t="s">
        <v>132</v>
      </c>
      <c r="C41" s="7">
        <v>25</v>
      </c>
      <c r="D41" s="7">
        <v>31</v>
      </c>
      <c r="E41" s="7">
        <v>3</v>
      </c>
      <c r="F41" s="35">
        <f t="shared" si="0"/>
        <v>56</v>
      </c>
      <c r="G41" s="7">
        <v>27</v>
      </c>
      <c r="H41" s="7">
        <v>12</v>
      </c>
      <c r="I41" s="7">
        <v>0</v>
      </c>
      <c r="J41" s="35">
        <f t="shared" si="1"/>
        <v>39</v>
      </c>
      <c r="K41" s="7">
        <v>27</v>
      </c>
      <c r="L41" s="7">
        <v>39</v>
      </c>
      <c r="M41" s="7">
        <v>3</v>
      </c>
      <c r="N41" s="35">
        <f t="shared" si="2"/>
        <v>66</v>
      </c>
      <c r="O41" s="7">
        <v>26</v>
      </c>
      <c r="P41" s="7">
        <v>48</v>
      </c>
      <c r="Q41" s="7">
        <v>3</v>
      </c>
      <c r="R41" s="35">
        <f t="shared" si="3"/>
        <v>74</v>
      </c>
      <c r="S41" s="7">
        <v>26</v>
      </c>
      <c r="T41" s="7">
        <v>38</v>
      </c>
      <c r="U41" s="7">
        <v>3</v>
      </c>
      <c r="V41" s="35">
        <f t="shared" si="4"/>
        <v>64</v>
      </c>
      <c r="W41" s="7">
        <v>25</v>
      </c>
      <c r="X41" s="7">
        <v>42</v>
      </c>
      <c r="Y41" s="7">
        <v>2</v>
      </c>
      <c r="Z41" s="35">
        <f t="shared" si="5"/>
        <v>67</v>
      </c>
      <c r="AA41" s="7">
        <v>29</v>
      </c>
      <c r="AB41" s="7">
        <v>26</v>
      </c>
      <c r="AC41" s="7">
        <v>3</v>
      </c>
      <c r="AD41" s="35">
        <f t="shared" si="6"/>
        <v>55</v>
      </c>
      <c r="AE41" s="37">
        <v>21</v>
      </c>
      <c r="AF41" s="37">
        <v>49</v>
      </c>
      <c r="AG41" s="37">
        <v>2</v>
      </c>
      <c r="AH41" s="37">
        <f t="shared" si="7"/>
        <v>70</v>
      </c>
      <c r="AI41" s="7">
        <v>22</v>
      </c>
      <c r="AJ41" s="7">
        <v>46</v>
      </c>
      <c r="AK41" s="7">
        <v>2</v>
      </c>
      <c r="AL41" s="37">
        <f t="shared" si="8"/>
        <v>68</v>
      </c>
      <c r="AM41" s="4">
        <f t="shared" si="9"/>
        <v>19</v>
      </c>
      <c r="AN41" s="4">
        <v>1</v>
      </c>
      <c r="AO41" s="4">
        <f t="shared" si="10"/>
        <v>489</v>
      </c>
      <c r="AP41" s="5">
        <f t="shared" si="11"/>
        <v>57.529411764705884</v>
      </c>
    </row>
    <row r="42" spans="1:42" ht="15">
      <c r="A42" s="4">
        <v>32</v>
      </c>
      <c r="B42" s="7" t="s">
        <v>23</v>
      </c>
      <c r="C42" s="7">
        <v>29</v>
      </c>
      <c r="D42" s="7">
        <v>44</v>
      </c>
      <c r="E42" s="7">
        <v>3</v>
      </c>
      <c r="F42" s="35">
        <f t="shared" si="0"/>
        <v>73</v>
      </c>
      <c r="G42" s="7">
        <v>29</v>
      </c>
      <c r="H42" s="7">
        <v>39</v>
      </c>
      <c r="I42" s="7">
        <v>3</v>
      </c>
      <c r="J42" s="35">
        <f t="shared" si="1"/>
        <v>68</v>
      </c>
      <c r="K42" s="7">
        <v>28</v>
      </c>
      <c r="L42" s="7">
        <v>51</v>
      </c>
      <c r="M42" s="7">
        <v>3</v>
      </c>
      <c r="N42" s="35">
        <f t="shared" si="2"/>
        <v>79</v>
      </c>
      <c r="O42" s="7">
        <v>29</v>
      </c>
      <c r="P42" s="7">
        <v>65</v>
      </c>
      <c r="Q42" s="7">
        <v>3</v>
      </c>
      <c r="R42" s="35">
        <f t="shared" si="3"/>
        <v>94</v>
      </c>
      <c r="S42" s="7">
        <v>27</v>
      </c>
      <c r="T42" s="7">
        <v>30</v>
      </c>
      <c r="U42" s="7">
        <v>3</v>
      </c>
      <c r="V42" s="35">
        <f t="shared" si="4"/>
        <v>57</v>
      </c>
      <c r="W42" s="7">
        <v>22</v>
      </c>
      <c r="X42" s="7">
        <v>31</v>
      </c>
      <c r="Y42" s="7">
        <v>2</v>
      </c>
      <c r="Z42" s="35">
        <f t="shared" si="5"/>
        <v>53</v>
      </c>
      <c r="AA42" s="7">
        <v>28</v>
      </c>
      <c r="AB42" s="7">
        <v>43</v>
      </c>
      <c r="AC42" s="7">
        <v>3</v>
      </c>
      <c r="AD42" s="35">
        <f t="shared" si="6"/>
        <v>71</v>
      </c>
      <c r="AE42" s="37">
        <v>20</v>
      </c>
      <c r="AF42" s="37">
        <v>49</v>
      </c>
      <c r="AG42" s="37">
        <v>2</v>
      </c>
      <c r="AH42" s="37">
        <f t="shared" si="7"/>
        <v>69</v>
      </c>
      <c r="AI42" s="7">
        <v>24</v>
      </c>
      <c r="AJ42" s="7">
        <v>46</v>
      </c>
      <c r="AK42" s="7">
        <v>2</v>
      </c>
      <c r="AL42" s="37">
        <f t="shared" si="8"/>
        <v>70</v>
      </c>
      <c r="AM42" s="4">
        <f t="shared" si="9"/>
        <v>22</v>
      </c>
      <c r="AN42" s="4">
        <v>0</v>
      </c>
      <c r="AO42" s="4">
        <f t="shared" si="10"/>
        <v>565</v>
      </c>
      <c r="AP42" s="5">
        <f t="shared" si="11"/>
        <v>66.47058823529412</v>
      </c>
    </row>
    <row r="43" spans="1:42" ht="15">
      <c r="A43" s="4">
        <v>33</v>
      </c>
      <c r="B43" s="7" t="s">
        <v>133</v>
      </c>
      <c r="C43" s="7">
        <v>27</v>
      </c>
      <c r="D43" s="7">
        <v>33</v>
      </c>
      <c r="E43" s="7">
        <v>3</v>
      </c>
      <c r="F43" s="35">
        <f t="shared" si="0"/>
        <v>60</v>
      </c>
      <c r="G43" s="7">
        <v>27</v>
      </c>
      <c r="H43" s="7">
        <v>46</v>
      </c>
      <c r="I43" s="7">
        <v>3</v>
      </c>
      <c r="J43" s="35">
        <f t="shared" si="1"/>
        <v>73</v>
      </c>
      <c r="K43" s="7">
        <v>25</v>
      </c>
      <c r="L43" s="7">
        <v>47</v>
      </c>
      <c r="M43" s="7">
        <v>3</v>
      </c>
      <c r="N43" s="35">
        <f t="shared" si="2"/>
        <v>72</v>
      </c>
      <c r="O43" s="7">
        <v>27</v>
      </c>
      <c r="P43" s="7">
        <v>30</v>
      </c>
      <c r="Q43" s="7">
        <v>3</v>
      </c>
      <c r="R43" s="35">
        <f t="shared" si="3"/>
        <v>57</v>
      </c>
      <c r="S43" s="7">
        <v>28</v>
      </c>
      <c r="T43" s="7">
        <v>16</v>
      </c>
      <c r="U43" s="7">
        <v>0</v>
      </c>
      <c r="V43" s="35">
        <f t="shared" si="4"/>
        <v>44</v>
      </c>
      <c r="W43" s="7">
        <v>24</v>
      </c>
      <c r="X43" s="7">
        <v>26</v>
      </c>
      <c r="Y43" s="7">
        <v>2</v>
      </c>
      <c r="Z43" s="35">
        <f t="shared" si="5"/>
        <v>50</v>
      </c>
      <c r="AA43" s="7">
        <v>28</v>
      </c>
      <c r="AB43" s="7">
        <v>38</v>
      </c>
      <c r="AC43" s="7">
        <v>3</v>
      </c>
      <c r="AD43" s="35">
        <f t="shared" si="6"/>
        <v>66</v>
      </c>
      <c r="AE43" s="37">
        <v>24</v>
      </c>
      <c r="AF43" s="37">
        <v>48</v>
      </c>
      <c r="AG43" s="37">
        <v>2</v>
      </c>
      <c r="AH43" s="37">
        <f t="shared" si="7"/>
        <v>72</v>
      </c>
      <c r="AI43" s="7">
        <v>24</v>
      </c>
      <c r="AJ43" s="7">
        <v>47</v>
      </c>
      <c r="AK43" s="7">
        <v>2</v>
      </c>
      <c r="AL43" s="37">
        <f t="shared" si="8"/>
        <v>71</v>
      </c>
      <c r="AM43" s="4">
        <f t="shared" si="9"/>
        <v>19</v>
      </c>
      <c r="AN43" s="4">
        <v>1</v>
      </c>
      <c r="AO43" s="4">
        <f t="shared" si="10"/>
        <v>493</v>
      </c>
      <c r="AP43" s="5">
        <f t="shared" si="11"/>
        <v>57.99999999999999</v>
      </c>
    </row>
    <row r="44" spans="1:42" ht="15">
      <c r="A44" s="4">
        <v>34</v>
      </c>
      <c r="B44" s="7" t="s">
        <v>134</v>
      </c>
      <c r="C44" s="7">
        <v>29</v>
      </c>
      <c r="D44" s="7">
        <v>29</v>
      </c>
      <c r="E44" s="7">
        <v>3</v>
      </c>
      <c r="F44" s="35">
        <f t="shared" si="0"/>
        <v>58</v>
      </c>
      <c r="G44" s="7">
        <v>27</v>
      </c>
      <c r="H44" s="7">
        <v>42</v>
      </c>
      <c r="I44" s="7">
        <v>3</v>
      </c>
      <c r="J44" s="35">
        <f t="shared" si="1"/>
        <v>69</v>
      </c>
      <c r="K44" s="7">
        <v>30</v>
      </c>
      <c r="L44" s="7">
        <v>48</v>
      </c>
      <c r="M44" s="7">
        <v>3</v>
      </c>
      <c r="N44" s="35">
        <f t="shared" si="2"/>
        <v>78</v>
      </c>
      <c r="O44" s="7">
        <v>27</v>
      </c>
      <c r="P44" s="7">
        <v>42</v>
      </c>
      <c r="Q44" s="7">
        <v>3</v>
      </c>
      <c r="R44" s="35">
        <f t="shared" si="3"/>
        <v>69</v>
      </c>
      <c r="S44" s="7">
        <v>30</v>
      </c>
      <c r="T44" s="7">
        <v>35</v>
      </c>
      <c r="U44" s="7">
        <v>3</v>
      </c>
      <c r="V44" s="35">
        <f t="shared" si="4"/>
        <v>65</v>
      </c>
      <c r="W44" s="7">
        <v>25</v>
      </c>
      <c r="X44" s="7">
        <v>32</v>
      </c>
      <c r="Y44" s="7">
        <v>2</v>
      </c>
      <c r="Z44" s="35">
        <f t="shared" si="5"/>
        <v>57</v>
      </c>
      <c r="AA44" s="7">
        <v>28</v>
      </c>
      <c r="AB44" s="7">
        <v>46</v>
      </c>
      <c r="AC44" s="7">
        <v>3</v>
      </c>
      <c r="AD44" s="35">
        <f t="shared" si="6"/>
        <v>74</v>
      </c>
      <c r="AE44" s="37">
        <v>25</v>
      </c>
      <c r="AF44" s="37">
        <v>50</v>
      </c>
      <c r="AG44" s="37">
        <v>2</v>
      </c>
      <c r="AH44" s="37">
        <f t="shared" si="7"/>
        <v>75</v>
      </c>
      <c r="AI44" s="7">
        <v>25</v>
      </c>
      <c r="AJ44" s="7">
        <v>48</v>
      </c>
      <c r="AK44" s="7">
        <v>2</v>
      </c>
      <c r="AL44" s="37">
        <f t="shared" si="8"/>
        <v>73</v>
      </c>
      <c r="AM44" s="4">
        <f t="shared" si="9"/>
        <v>22</v>
      </c>
      <c r="AN44" s="4">
        <v>0</v>
      </c>
      <c r="AO44" s="4">
        <f t="shared" si="10"/>
        <v>543</v>
      </c>
      <c r="AP44" s="5">
        <f t="shared" si="11"/>
        <v>63.88235294117647</v>
      </c>
    </row>
    <row r="45" spans="1:42" ht="15">
      <c r="A45" s="4">
        <v>35</v>
      </c>
      <c r="B45" s="7" t="s">
        <v>135</v>
      </c>
      <c r="C45" s="7">
        <v>29</v>
      </c>
      <c r="D45" s="7">
        <v>24</v>
      </c>
      <c r="E45" s="7">
        <v>3</v>
      </c>
      <c r="F45" s="35">
        <f t="shared" si="0"/>
        <v>53</v>
      </c>
      <c r="G45" s="7">
        <v>27</v>
      </c>
      <c r="H45" s="7">
        <v>28</v>
      </c>
      <c r="I45" s="7">
        <v>3</v>
      </c>
      <c r="J45" s="35">
        <f t="shared" si="1"/>
        <v>55</v>
      </c>
      <c r="K45" s="7">
        <v>29</v>
      </c>
      <c r="L45" s="7">
        <v>35</v>
      </c>
      <c r="M45" s="7">
        <v>3</v>
      </c>
      <c r="N45" s="35">
        <f t="shared" si="2"/>
        <v>64</v>
      </c>
      <c r="O45" s="7">
        <v>21</v>
      </c>
      <c r="P45" s="7">
        <v>27</v>
      </c>
      <c r="Q45" s="7">
        <v>3</v>
      </c>
      <c r="R45" s="35">
        <f t="shared" si="3"/>
        <v>48</v>
      </c>
      <c r="S45" s="7">
        <v>24</v>
      </c>
      <c r="T45" s="7">
        <v>36</v>
      </c>
      <c r="U45" s="7">
        <v>3</v>
      </c>
      <c r="V45" s="35">
        <f t="shared" si="4"/>
        <v>60</v>
      </c>
      <c r="W45" s="7">
        <v>21</v>
      </c>
      <c r="X45" s="7">
        <v>38</v>
      </c>
      <c r="Y45" s="7">
        <v>2</v>
      </c>
      <c r="Z45" s="35">
        <f t="shared" si="5"/>
        <v>59</v>
      </c>
      <c r="AA45" s="7">
        <v>28</v>
      </c>
      <c r="AB45" s="7">
        <v>41</v>
      </c>
      <c r="AC45" s="7">
        <v>3</v>
      </c>
      <c r="AD45" s="35">
        <f t="shared" si="6"/>
        <v>69</v>
      </c>
      <c r="AE45" s="37">
        <v>20</v>
      </c>
      <c r="AF45" s="37">
        <v>47</v>
      </c>
      <c r="AG45" s="37">
        <v>2</v>
      </c>
      <c r="AH45" s="37">
        <f t="shared" si="7"/>
        <v>67</v>
      </c>
      <c r="AI45" s="7">
        <v>22</v>
      </c>
      <c r="AJ45" s="7">
        <v>46</v>
      </c>
      <c r="AK45" s="7">
        <v>2</v>
      </c>
      <c r="AL45" s="37">
        <f t="shared" si="8"/>
        <v>68</v>
      </c>
      <c r="AM45" s="4">
        <f t="shared" si="9"/>
        <v>22</v>
      </c>
      <c r="AN45" s="4">
        <v>0</v>
      </c>
      <c r="AO45" s="4">
        <f t="shared" si="10"/>
        <v>476</v>
      </c>
      <c r="AP45" s="5">
        <f t="shared" si="11"/>
        <v>56.00000000000001</v>
      </c>
    </row>
    <row r="46" spans="1:42" ht="15">
      <c r="A46" s="4">
        <v>36</v>
      </c>
      <c r="B46" s="7" t="s">
        <v>136</v>
      </c>
      <c r="C46" s="7">
        <v>27</v>
      </c>
      <c r="D46" s="7">
        <v>34</v>
      </c>
      <c r="E46" s="7">
        <v>3</v>
      </c>
      <c r="F46" s="35">
        <f t="shared" si="0"/>
        <v>61</v>
      </c>
      <c r="G46" s="7">
        <v>24</v>
      </c>
      <c r="H46" s="7">
        <v>31</v>
      </c>
      <c r="I46" s="7">
        <v>3</v>
      </c>
      <c r="J46" s="35">
        <f t="shared" si="1"/>
        <v>55</v>
      </c>
      <c r="K46" s="7">
        <v>27</v>
      </c>
      <c r="L46" s="7">
        <v>49</v>
      </c>
      <c r="M46" s="7">
        <v>3</v>
      </c>
      <c r="N46" s="35">
        <f t="shared" si="2"/>
        <v>76</v>
      </c>
      <c r="O46" s="7">
        <v>26</v>
      </c>
      <c r="P46" s="7">
        <v>48</v>
      </c>
      <c r="Q46" s="7">
        <v>3</v>
      </c>
      <c r="R46" s="35">
        <f t="shared" si="3"/>
        <v>74</v>
      </c>
      <c r="S46" s="7">
        <v>22</v>
      </c>
      <c r="T46" s="7">
        <v>31</v>
      </c>
      <c r="U46" s="7">
        <v>3</v>
      </c>
      <c r="V46" s="35">
        <f t="shared" si="4"/>
        <v>53</v>
      </c>
      <c r="W46" s="7">
        <v>24</v>
      </c>
      <c r="X46" s="7">
        <v>25</v>
      </c>
      <c r="Y46" s="7">
        <v>2</v>
      </c>
      <c r="Z46" s="35">
        <f t="shared" si="5"/>
        <v>49</v>
      </c>
      <c r="AA46" s="7">
        <v>27</v>
      </c>
      <c r="AB46" s="7">
        <v>42</v>
      </c>
      <c r="AC46" s="7">
        <v>3</v>
      </c>
      <c r="AD46" s="35">
        <f t="shared" si="6"/>
        <v>69</v>
      </c>
      <c r="AE46" s="37">
        <v>24</v>
      </c>
      <c r="AF46" s="37">
        <v>46</v>
      </c>
      <c r="AG46" s="37">
        <v>2</v>
      </c>
      <c r="AH46" s="37">
        <f t="shared" si="7"/>
        <v>70</v>
      </c>
      <c r="AI46" s="7">
        <v>24</v>
      </c>
      <c r="AJ46" s="7">
        <v>47</v>
      </c>
      <c r="AK46" s="7">
        <v>2</v>
      </c>
      <c r="AL46" s="37">
        <f t="shared" si="8"/>
        <v>71</v>
      </c>
      <c r="AM46" s="4">
        <f t="shared" si="9"/>
        <v>22</v>
      </c>
      <c r="AN46" s="6">
        <v>0</v>
      </c>
      <c r="AO46" s="4">
        <f t="shared" si="10"/>
        <v>508</v>
      </c>
      <c r="AP46" s="5">
        <f t="shared" si="11"/>
        <v>59.76470588235294</v>
      </c>
    </row>
    <row r="47" spans="1:42" ht="15">
      <c r="A47" s="4">
        <v>37</v>
      </c>
      <c r="B47" s="7" t="s">
        <v>137</v>
      </c>
      <c r="C47" s="7">
        <v>22</v>
      </c>
      <c r="D47" s="7">
        <v>26</v>
      </c>
      <c r="E47" s="7">
        <v>3</v>
      </c>
      <c r="F47" s="35">
        <f t="shared" si="0"/>
        <v>48</v>
      </c>
      <c r="G47" s="7">
        <v>26</v>
      </c>
      <c r="H47" s="7">
        <v>36</v>
      </c>
      <c r="I47" s="7">
        <v>3</v>
      </c>
      <c r="J47" s="35">
        <f t="shared" si="1"/>
        <v>62</v>
      </c>
      <c r="K47" s="7">
        <v>27</v>
      </c>
      <c r="L47" s="7">
        <v>47</v>
      </c>
      <c r="M47" s="7">
        <v>3</v>
      </c>
      <c r="N47" s="35">
        <f t="shared" si="2"/>
        <v>74</v>
      </c>
      <c r="O47" s="7">
        <v>21</v>
      </c>
      <c r="P47" s="7">
        <v>27</v>
      </c>
      <c r="Q47" s="7">
        <v>3</v>
      </c>
      <c r="R47" s="35">
        <f t="shared" si="3"/>
        <v>48</v>
      </c>
      <c r="S47" s="7">
        <v>22</v>
      </c>
      <c r="T47" s="7">
        <v>11</v>
      </c>
      <c r="U47" s="7">
        <v>0</v>
      </c>
      <c r="V47" s="35">
        <f t="shared" si="4"/>
        <v>33</v>
      </c>
      <c r="W47" s="7">
        <v>19</v>
      </c>
      <c r="X47" s="7">
        <v>26</v>
      </c>
      <c r="Y47" s="7">
        <v>2</v>
      </c>
      <c r="Z47" s="35">
        <f t="shared" si="5"/>
        <v>45</v>
      </c>
      <c r="AA47" s="7">
        <v>25</v>
      </c>
      <c r="AB47" s="7">
        <v>16</v>
      </c>
      <c r="AC47" s="7">
        <v>0</v>
      </c>
      <c r="AD47" s="35">
        <f t="shared" si="6"/>
        <v>41</v>
      </c>
      <c r="AE47" s="37">
        <v>20</v>
      </c>
      <c r="AF47" s="37">
        <v>49</v>
      </c>
      <c r="AG47" s="37">
        <v>2</v>
      </c>
      <c r="AH47" s="37">
        <f t="shared" si="7"/>
        <v>69</v>
      </c>
      <c r="AI47" s="7">
        <v>22</v>
      </c>
      <c r="AJ47" s="7">
        <v>48</v>
      </c>
      <c r="AK47" s="7">
        <v>2</v>
      </c>
      <c r="AL47" s="37">
        <f t="shared" si="8"/>
        <v>70</v>
      </c>
      <c r="AM47" s="4">
        <f t="shared" si="9"/>
        <v>16</v>
      </c>
      <c r="AN47" s="4">
        <v>2</v>
      </c>
      <c r="AO47" s="4">
        <f t="shared" si="10"/>
        <v>421</v>
      </c>
      <c r="AP47" s="5">
        <f t="shared" si="11"/>
        <v>49.529411764705884</v>
      </c>
    </row>
    <row r="48" spans="1:42" ht="15">
      <c r="A48" s="4">
        <v>38</v>
      </c>
      <c r="B48" s="7" t="s">
        <v>138</v>
      </c>
      <c r="C48" s="7">
        <v>25</v>
      </c>
      <c r="D48" s="7">
        <v>0</v>
      </c>
      <c r="E48" s="7">
        <v>0</v>
      </c>
      <c r="F48" s="35">
        <f t="shared" si="0"/>
        <v>25</v>
      </c>
      <c r="G48" s="7">
        <v>26</v>
      </c>
      <c r="H48" s="7">
        <v>35</v>
      </c>
      <c r="I48" s="7">
        <v>3</v>
      </c>
      <c r="J48" s="35">
        <f t="shared" si="1"/>
        <v>61</v>
      </c>
      <c r="K48" s="7">
        <v>25</v>
      </c>
      <c r="L48" s="7">
        <v>34</v>
      </c>
      <c r="M48" s="7">
        <v>3</v>
      </c>
      <c r="N48" s="35">
        <f t="shared" si="2"/>
        <v>59</v>
      </c>
      <c r="O48" s="7">
        <v>22</v>
      </c>
      <c r="P48" s="7">
        <v>17</v>
      </c>
      <c r="Q48" s="7">
        <v>0</v>
      </c>
      <c r="R48" s="35">
        <f t="shared" si="3"/>
        <v>39</v>
      </c>
      <c r="S48" s="7">
        <v>23</v>
      </c>
      <c r="T48" s="7">
        <v>26</v>
      </c>
      <c r="U48" s="7">
        <v>3</v>
      </c>
      <c r="V48" s="35">
        <f t="shared" si="4"/>
        <v>49</v>
      </c>
      <c r="W48" s="7">
        <v>20</v>
      </c>
      <c r="X48" s="7">
        <v>29</v>
      </c>
      <c r="Y48" s="7">
        <v>2</v>
      </c>
      <c r="Z48" s="35">
        <f t="shared" si="5"/>
        <v>49</v>
      </c>
      <c r="AA48" s="7">
        <v>25</v>
      </c>
      <c r="AB48" s="7">
        <v>7</v>
      </c>
      <c r="AC48" s="7">
        <v>0</v>
      </c>
      <c r="AD48" s="35">
        <f t="shared" si="6"/>
        <v>32</v>
      </c>
      <c r="AE48" s="37">
        <v>21</v>
      </c>
      <c r="AF48" s="37">
        <v>47</v>
      </c>
      <c r="AG48" s="37">
        <v>2</v>
      </c>
      <c r="AH48" s="37">
        <f t="shared" si="7"/>
        <v>68</v>
      </c>
      <c r="AI48" s="7">
        <v>22</v>
      </c>
      <c r="AJ48" s="7">
        <v>45</v>
      </c>
      <c r="AK48" s="7">
        <v>2</v>
      </c>
      <c r="AL48" s="37">
        <f t="shared" si="8"/>
        <v>67</v>
      </c>
      <c r="AM48" s="4">
        <f t="shared" si="9"/>
        <v>13</v>
      </c>
      <c r="AN48" s="6">
        <v>3</v>
      </c>
      <c r="AO48" s="4">
        <f t="shared" si="10"/>
        <v>381</v>
      </c>
      <c r="AP48" s="5">
        <f t="shared" si="11"/>
        <v>44.82352941176471</v>
      </c>
    </row>
    <row r="49" spans="1:42" ht="15">
      <c r="A49" s="4">
        <v>39</v>
      </c>
      <c r="B49" s="7" t="s">
        <v>24</v>
      </c>
      <c r="C49" s="7">
        <v>30</v>
      </c>
      <c r="D49" s="7">
        <v>48</v>
      </c>
      <c r="E49" s="7">
        <v>3</v>
      </c>
      <c r="F49" s="35">
        <f t="shared" si="0"/>
        <v>78</v>
      </c>
      <c r="G49" s="7">
        <v>26</v>
      </c>
      <c r="H49" s="7">
        <v>33</v>
      </c>
      <c r="I49" s="7">
        <v>3</v>
      </c>
      <c r="J49" s="35">
        <f t="shared" si="1"/>
        <v>59</v>
      </c>
      <c r="K49" s="7">
        <v>27</v>
      </c>
      <c r="L49" s="7">
        <v>35</v>
      </c>
      <c r="M49" s="7">
        <v>3</v>
      </c>
      <c r="N49" s="35">
        <f t="shared" si="2"/>
        <v>62</v>
      </c>
      <c r="O49" s="7">
        <v>29</v>
      </c>
      <c r="P49" s="7">
        <v>42</v>
      </c>
      <c r="Q49" s="7">
        <v>3</v>
      </c>
      <c r="R49" s="35">
        <f t="shared" si="3"/>
        <v>71</v>
      </c>
      <c r="S49" s="7">
        <v>27</v>
      </c>
      <c r="T49" s="7">
        <v>47</v>
      </c>
      <c r="U49" s="7">
        <v>3</v>
      </c>
      <c r="V49" s="35">
        <f t="shared" si="4"/>
        <v>74</v>
      </c>
      <c r="W49" s="7">
        <v>23</v>
      </c>
      <c r="X49" s="7">
        <v>45</v>
      </c>
      <c r="Y49" s="7">
        <v>2</v>
      </c>
      <c r="Z49" s="35">
        <f t="shared" si="5"/>
        <v>68</v>
      </c>
      <c r="AA49" s="7">
        <v>27</v>
      </c>
      <c r="AB49" s="7">
        <v>36</v>
      </c>
      <c r="AC49" s="7">
        <v>3</v>
      </c>
      <c r="AD49" s="35">
        <f t="shared" si="6"/>
        <v>63</v>
      </c>
      <c r="AE49" s="37">
        <v>25</v>
      </c>
      <c r="AF49" s="37">
        <v>50</v>
      </c>
      <c r="AG49" s="37">
        <v>2</v>
      </c>
      <c r="AH49" s="37">
        <f t="shared" si="7"/>
        <v>75</v>
      </c>
      <c r="AI49" s="7">
        <v>25</v>
      </c>
      <c r="AJ49" s="7">
        <v>47</v>
      </c>
      <c r="AK49" s="7">
        <v>2</v>
      </c>
      <c r="AL49" s="37">
        <f t="shared" si="8"/>
        <v>72</v>
      </c>
      <c r="AM49" s="4">
        <f t="shared" si="9"/>
        <v>22</v>
      </c>
      <c r="AN49" s="6">
        <v>0</v>
      </c>
      <c r="AO49" s="4">
        <f t="shared" si="10"/>
        <v>547</v>
      </c>
      <c r="AP49" s="5">
        <f t="shared" si="11"/>
        <v>64.3529411764706</v>
      </c>
    </row>
    <row r="50" spans="1:42" ht="15">
      <c r="A50" s="4">
        <v>40</v>
      </c>
      <c r="B50" s="7" t="s">
        <v>139</v>
      </c>
      <c r="C50" s="7">
        <v>30</v>
      </c>
      <c r="D50" s="7">
        <v>49</v>
      </c>
      <c r="E50" s="7">
        <v>3</v>
      </c>
      <c r="F50" s="35">
        <f t="shared" si="0"/>
        <v>79</v>
      </c>
      <c r="G50" s="7">
        <v>29</v>
      </c>
      <c r="H50" s="7">
        <v>37</v>
      </c>
      <c r="I50" s="7">
        <v>3</v>
      </c>
      <c r="J50" s="35">
        <f t="shared" si="1"/>
        <v>66</v>
      </c>
      <c r="K50" s="7">
        <v>29</v>
      </c>
      <c r="L50" s="7">
        <v>60</v>
      </c>
      <c r="M50" s="7">
        <v>3</v>
      </c>
      <c r="N50" s="35">
        <f t="shared" si="2"/>
        <v>89</v>
      </c>
      <c r="O50" s="7">
        <v>29</v>
      </c>
      <c r="P50" s="7">
        <v>54</v>
      </c>
      <c r="Q50" s="7">
        <v>3</v>
      </c>
      <c r="R50" s="35">
        <f t="shared" si="3"/>
        <v>83</v>
      </c>
      <c r="S50" s="7">
        <v>30</v>
      </c>
      <c r="T50" s="7">
        <v>42</v>
      </c>
      <c r="U50" s="7">
        <v>3</v>
      </c>
      <c r="V50" s="35">
        <f t="shared" si="4"/>
        <v>72</v>
      </c>
      <c r="W50" s="7">
        <v>27</v>
      </c>
      <c r="X50" s="7">
        <v>28</v>
      </c>
      <c r="Y50" s="7">
        <v>2</v>
      </c>
      <c r="Z50" s="35">
        <f t="shared" si="5"/>
        <v>55</v>
      </c>
      <c r="AA50" s="7">
        <v>28</v>
      </c>
      <c r="AB50" s="7">
        <v>54</v>
      </c>
      <c r="AC50" s="7">
        <v>3</v>
      </c>
      <c r="AD50" s="35">
        <f t="shared" si="6"/>
        <v>82</v>
      </c>
      <c r="AE50" s="37">
        <v>24</v>
      </c>
      <c r="AF50" s="37">
        <v>47</v>
      </c>
      <c r="AG50" s="37">
        <v>2</v>
      </c>
      <c r="AH50" s="37">
        <f t="shared" si="7"/>
        <v>71</v>
      </c>
      <c r="AI50" s="7">
        <v>24</v>
      </c>
      <c r="AJ50" s="7">
        <v>47</v>
      </c>
      <c r="AK50" s="7">
        <v>2</v>
      </c>
      <c r="AL50" s="37">
        <f t="shared" si="8"/>
        <v>71</v>
      </c>
      <c r="AM50" s="4">
        <f t="shared" si="9"/>
        <v>22</v>
      </c>
      <c r="AN50" s="4">
        <v>0</v>
      </c>
      <c r="AO50" s="4">
        <f t="shared" si="10"/>
        <v>597</v>
      </c>
      <c r="AP50" s="5">
        <f t="shared" si="11"/>
        <v>70.23529411764706</v>
      </c>
    </row>
    <row r="51" spans="1:42" ht="15">
      <c r="A51" s="4">
        <v>41</v>
      </c>
      <c r="B51" s="7" t="s">
        <v>140</v>
      </c>
      <c r="C51" s="7">
        <v>29</v>
      </c>
      <c r="D51" s="7">
        <v>26</v>
      </c>
      <c r="E51" s="7">
        <v>3</v>
      </c>
      <c r="F51" s="35">
        <f t="shared" si="0"/>
        <v>55</v>
      </c>
      <c r="G51" s="7">
        <v>28</v>
      </c>
      <c r="H51" s="7">
        <v>46</v>
      </c>
      <c r="I51" s="7">
        <v>3</v>
      </c>
      <c r="J51" s="35">
        <f t="shared" si="1"/>
        <v>74</v>
      </c>
      <c r="K51" s="7">
        <v>27</v>
      </c>
      <c r="L51" s="7">
        <v>46</v>
      </c>
      <c r="M51" s="7">
        <v>3</v>
      </c>
      <c r="N51" s="35">
        <f t="shared" si="2"/>
        <v>73</v>
      </c>
      <c r="O51" s="7">
        <v>28</v>
      </c>
      <c r="P51" s="7">
        <v>37</v>
      </c>
      <c r="Q51" s="7">
        <v>3</v>
      </c>
      <c r="R51" s="35">
        <f t="shared" si="3"/>
        <v>65</v>
      </c>
      <c r="S51" s="7">
        <v>24</v>
      </c>
      <c r="T51" s="7">
        <v>8</v>
      </c>
      <c r="U51" s="7">
        <v>0</v>
      </c>
      <c r="V51" s="35">
        <f t="shared" si="4"/>
        <v>32</v>
      </c>
      <c r="W51" s="7">
        <v>26</v>
      </c>
      <c r="X51" s="7">
        <v>31</v>
      </c>
      <c r="Y51" s="7">
        <v>2</v>
      </c>
      <c r="Z51" s="35">
        <f t="shared" si="5"/>
        <v>57</v>
      </c>
      <c r="AA51" s="7">
        <v>27</v>
      </c>
      <c r="AB51" s="7">
        <v>28</v>
      </c>
      <c r="AC51" s="7">
        <v>3</v>
      </c>
      <c r="AD51" s="35">
        <f t="shared" si="6"/>
        <v>55</v>
      </c>
      <c r="AE51" s="37">
        <v>21</v>
      </c>
      <c r="AF51" s="37">
        <v>45</v>
      </c>
      <c r="AG51" s="37">
        <v>2</v>
      </c>
      <c r="AH51" s="37">
        <f t="shared" si="7"/>
        <v>66</v>
      </c>
      <c r="AI51" s="7">
        <v>23</v>
      </c>
      <c r="AJ51" s="7">
        <v>45</v>
      </c>
      <c r="AK51" s="7">
        <v>2</v>
      </c>
      <c r="AL51" s="37">
        <f t="shared" si="8"/>
        <v>68</v>
      </c>
      <c r="AM51" s="4">
        <f t="shared" si="9"/>
        <v>19</v>
      </c>
      <c r="AN51" s="45">
        <v>1</v>
      </c>
      <c r="AO51" s="4">
        <f t="shared" si="10"/>
        <v>479</v>
      </c>
      <c r="AP51" s="5">
        <f t="shared" si="11"/>
        <v>56.35294117647058</v>
      </c>
    </row>
    <row r="52" spans="1:42" ht="15">
      <c r="A52" s="4">
        <v>42</v>
      </c>
      <c r="B52" s="7" t="s">
        <v>141</v>
      </c>
      <c r="C52" s="7">
        <v>27</v>
      </c>
      <c r="D52" s="7">
        <v>24</v>
      </c>
      <c r="E52" s="7">
        <v>3</v>
      </c>
      <c r="F52" s="35">
        <f t="shared" si="0"/>
        <v>51</v>
      </c>
      <c r="G52" s="7">
        <v>27</v>
      </c>
      <c r="H52" s="7">
        <v>51</v>
      </c>
      <c r="I52" s="7">
        <v>3</v>
      </c>
      <c r="J52" s="35">
        <f t="shared" si="1"/>
        <v>78</v>
      </c>
      <c r="K52" s="7">
        <v>27</v>
      </c>
      <c r="L52" s="7">
        <v>41</v>
      </c>
      <c r="M52" s="7">
        <v>3</v>
      </c>
      <c r="N52" s="35">
        <f t="shared" si="2"/>
        <v>68</v>
      </c>
      <c r="O52" s="7">
        <v>28</v>
      </c>
      <c r="P52" s="7">
        <v>26</v>
      </c>
      <c r="Q52" s="7">
        <v>3</v>
      </c>
      <c r="R52" s="35">
        <f t="shared" si="3"/>
        <v>54</v>
      </c>
      <c r="S52" s="7">
        <v>26</v>
      </c>
      <c r="T52" s="7">
        <v>24</v>
      </c>
      <c r="U52" s="7">
        <v>3</v>
      </c>
      <c r="V52" s="35">
        <f t="shared" si="4"/>
        <v>50</v>
      </c>
      <c r="W52" s="7">
        <v>25</v>
      </c>
      <c r="X52" s="7">
        <v>37</v>
      </c>
      <c r="Y52" s="7">
        <v>2</v>
      </c>
      <c r="Z52" s="35">
        <f t="shared" si="5"/>
        <v>62</v>
      </c>
      <c r="AA52" s="7">
        <v>28</v>
      </c>
      <c r="AB52" s="7">
        <v>32</v>
      </c>
      <c r="AC52" s="7">
        <v>3</v>
      </c>
      <c r="AD52" s="35">
        <f t="shared" si="6"/>
        <v>60</v>
      </c>
      <c r="AE52" s="37">
        <v>22</v>
      </c>
      <c r="AF52" s="37">
        <v>46</v>
      </c>
      <c r="AG52" s="37">
        <v>2</v>
      </c>
      <c r="AH52" s="37">
        <f t="shared" si="7"/>
        <v>68</v>
      </c>
      <c r="AI52" s="7">
        <v>23</v>
      </c>
      <c r="AJ52" s="7">
        <v>46</v>
      </c>
      <c r="AK52" s="7">
        <v>2</v>
      </c>
      <c r="AL52" s="37">
        <f t="shared" si="8"/>
        <v>69</v>
      </c>
      <c r="AM52" s="4">
        <f t="shared" si="9"/>
        <v>22</v>
      </c>
      <c r="AN52" s="4">
        <v>0</v>
      </c>
      <c r="AO52" s="4">
        <f t="shared" si="10"/>
        <v>492</v>
      </c>
      <c r="AP52" s="5">
        <f t="shared" si="11"/>
        <v>57.88235294117647</v>
      </c>
    </row>
  </sheetData>
  <sheetProtection/>
  <mergeCells count="18">
    <mergeCell ref="AE9:AH9"/>
    <mergeCell ref="AM9:AM10"/>
    <mergeCell ref="AO9:AO10"/>
    <mergeCell ref="A5:AP5"/>
    <mergeCell ref="A6:AP6"/>
    <mergeCell ref="A7:AP7"/>
    <mergeCell ref="A8:AP8"/>
    <mergeCell ref="A9:A10"/>
    <mergeCell ref="B9:B10"/>
    <mergeCell ref="C9:F9"/>
    <mergeCell ref="G9:J9"/>
    <mergeCell ref="K9:N9"/>
    <mergeCell ref="O9:R9"/>
    <mergeCell ref="AP9:AP10"/>
    <mergeCell ref="S9:V9"/>
    <mergeCell ref="W9:Z9"/>
    <mergeCell ref="AA9:AD9"/>
    <mergeCell ref="AI9:AL9"/>
  </mergeCells>
  <printOptions/>
  <pageMargins left="0.7" right="0.7" top="0.75" bottom="0.75" header="0.3" footer="0.3"/>
  <pageSetup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P65"/>
  <sheetViews>
    <sheetView zoomScalePageLayoutView="0" workbookViewId="0" topLeftCell="A1">
      <selection activeCell="AR15" sqref="AR15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4" width="4.00390625" style="0" bestFit="1" customWidth="1"/>
    <col min="5" max="5" width="2.7109375" style="0" bestFit="1" customWidth="1"/>
    <col min="6" max="8" width="4.00390625" style="0" bestFit="1" customWidth="1"/>
    <col min="9" max="9" width="2.7109375" style="0" bestFit="1" customWidth="1"/>
    <col min="10" max="12" width="4.00390625" style="0" bestFit="1" customWidth="1"/>
    <col min="13" max="13" width="2.7109375" style="0" bestFit="1" customWidth="1"/>
    <col min="14" max="16" width="4.00390625" style="0" bestFit="1" customWidth="1"/>
    <col min="17" max="17" width="2.7109375" style="0" bestFit="1" customWidth="1"/>
    <col min="18" max="20" width="4.00390625" style="0" bestFit="1" customWidth="1"/>
    <col min="21" max="21" width="2.7109375" style="0" bestFit="1" customWidth="1"/>
    <col min="22" max="22" width="4.140625" style="0" customWidth="1"/>
    <col min="23" max="24" width="4.00390625" style="0" bestFit="1" customWidth="1"/>
    <col min="25" max="25" width="2.7109375" style="0" bestFit="1" customWidth="1"/>
    <col min="26" max="26" width="4.00390625" style="0" bestFit="1" customWidth="1"/>
    <col min="27" max="30" width="4.00390625" style="0" customWidth="1"/>
    <col min="31" max="32" width="4.00390625" style="0" bestFit="1" customWidth="1"/>
    <col min="33" max="33" width="2.7109375" style="0" bestFit="1" customWidth="1"/>
    <col min="34" max="36" width="4.00390625" style="0" bestFit="1" customWidth="1"/>
    <col min="37" max="37" width="2.7109375" style="0" bestFit="1" customWidth="1"/>
    <col min="38" max="38" width="4.00390625" style="0" bestFit="1" customWidth="1"/>
    <col min="39" max="39" width="7.421875" style="0" bestFit="1" customWidth="1"/>
    <col min="40" max="40" width="6.7109375" style="0" bestFit="1" customWidth="1"/>
    <col min="41" max="41" width="5.57421875" style="0" bestFit="1" customWidth="1"/>
    <col min="42" max="42" width="6.8515625" style="0" bestFit="1" customWidth="1"/>
  </cols>
  <sheetData>
    <row r="5" spans="1:42" ht="15.75">
      <c r="A5" s="59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</row>
    <row r="6" spans="1:42" ht="15.75">
      <c r="A6" s="59" t="s">
        <v>31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</row>
    <row r="7" spans="1:42" ht="17.25">
      <c r="A7" s="60" t="s">
        <v>78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</row>
    <row r="8" spans="1:42" ht="17.25">
      <c r="A8" s="60" t="s">
        <v>79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</row>
    <row r="9" spans="1:42" ht="36" customHeight="1">
      <c r="A9" s="61" t="s">
        <v>2</v>
      </c>
      <c r="B9" s="61" t="s">
        <v>3</v>
      </c>
      <c r="C9" s="54" t="s">
        <v>200</v>
      </c>
      <c r="D9" s="55"/>
      <c r="E9" s="55"/>
      <c r="F9" s="56"/>
      <c r="G9" s="54" t="s">
        <v>250</v>
      </c>
      <c r="H9" s="55"/>
      <c r="I9" s="55"/>
      <c r="J9" s="56"/>
      <c r="K9" s="54" t="s">
        <v>251</v>
      </c>
      <c r="L9" s="55"/>
      <c r="M9" s="55"/>
      <c r="N9" s="56"/>
      <c r="O9" s="54" t="s">
        <v>252</v>
      </c>
      <c r="P9" s="55"/>
      <c r="Q9" s="55"/>
      <c r="R9" s="56"/>
      <c r="S9" s="54" t="s">
        <v>253</v>
      </c>
      <c r="T9" s="55"/>
      <c r="U9" s="55"/>
      <c r="V9" s="56"/>
      <c r="W9" s="54" t="s">
        <v>254</v>
      </c>
      <c r="X9" s="55"/>
      <c r="Y9" s="55"/>
      <c r="Z9" s="56"/>
      <c r="AA9" s="63" t="s">
        <v>102</v>
      </c>
      <c r="AB9" s="64"/>
      <c r="AC9" s="64"/>
      <c r="AD9" s="65"/>
      <c r="AE9" s="54" t="s">
        <v>255</v>
      </c>
      <c r="AF9" s="55"/>
      <c r="AG9" s="55"/>
      <c r="AH9" s="56"/>
      <c r="AI9" s="54" t="s">
        <v>256</v>
      </c>
      <c r="AJ9" s="55"/>
      <c r="AK9" s="55"/>
      <c r="AL9" s="56"/>
      <c r="AM9" s="57" t="s">
        <v>4</v>
      </c>
      <c r="AN9" s="57" t="s">
        <v>5</v>
      </c>
      <c r="AO9" s="61" t="s">
        <v>6</v>
      </c>
      <c r="AP9" s="61" t="s">
        <v>7</v>
      </c>
    </row>
    <row r="10" spans="1:42" ht="15">
      <c r="A10" s="61"/>
      <c r="B10" s="61"/>
      <c r="C10" s="2" t="s">
        <v>8</v>
      </c>
      <c r="D10" s="2" t="s">
        <v>9</v>
      </c>
      <c r="E10" s="2" t="s">
        <v>10</v>
      </c>
      <c r="F10" s="2" t="s">
        <v>11</v>
      </c>
      <c r="G10" s="2" t="s">
        <v>8</v>
      </c>
      <c r="H10" s="2" t="s">
        <v>9</v>
      </c>
      <c r="I10" s="2" t="s">
        <v>10</v>
      </c>
      <c r="J10" s="2" t="s">
        <v>11</v>
      </c>
      <c r="K10" s="2" t="s">
        <v>8</v>
      </c>
      <c r="L10" s="2" t="s">
        <v>9</v>
      </c>
      <c r="M10" s="2" t="s">
        <v>10</v>
      </c>
      <c r="N10" s="2" t="s">
        <v>11</v>
      </c>
      <c r="O10" s="2" t="s">
        <v>8</v>
      </c>
      <c r="P10" s="2" t="s">
        <v>9</v>
      </c>
      <c r="Q10" s="2" t="s">
        <v>10</v>
      </c>
      <c r="R10" s="2" t="s">
        <v>11</v>
      </c>
      <c r="S10" s="2" t="s">
        <v>8</v>
      </c>
      <c r="T10" s="2" t="s">
        <v>9</v>
      </c>
      <c r="U10" s="2" t="s">
        <v>10</v>
      </c>
      <c r="V10" s="2" t="s">
        <v>11</v>
      </c>
      <c r="W10" s="2" t="s">
        <v>8</v>
      </c>
      <c r="X10" s="2" t="s">
        <v>9</v>
      </c>
      <c r="Y10" s="2" t="s">
        <v>10</v>
      </c>
      <c r="Z10" s="2" t="s">
        <v>11</v>
      </c>
      <c r="AA10" s="36" t="s">
        <v>8</v>
      </c>
      <c r="AB10" s="36" t="s">
        <v>9</v>
      </c>
      <c r="AC10" s="36" t="s">
        <v>10</v>
      </c>
      <c r="AD10" s="36" t="s">
        <v>11</v>
      </c>
      <c r="AE10" s="2" t="s">
        <v>8</v>
      </c>
      <c r="AF10" s="2" t="s">
        <v>9</v>
      </c>
      <c r="AG10" s="2" t="s">
        <v>10</v>
      </c>
      <c r="AH10" s="2" t="s">
        <v>11</v>
      </c>
      <c r="AI10" s="2" t="s">
        <v>8</v>
      </c>
      <c r="AJ10" s="2" t="s">
        <v>9</v>
      </c>
      <c r="AK10" s="2" t="s">
        <v>10</v>
      </c>
      <c r="AL10" s="2" t="s">
        <v>11</v>
      </c>
      <c r="AM10" s="58"/>
      <c r="AN10" s="58"/>
      <c r="AO10" s="61"/>
      <c r="AP10" s="61"/>
    </row>
    <row r="11" spans="1:42" ht="15">
      <c r="A11" s="4">
        <v>1</v>
      </c>
      <c r="B11" s="40" t="s">
        <v>249</v>
      </c>
      <c r="C11" s="7">
        <v>21</v>
      </c>
      <c r="D11" s="7">
        <v>28</v>
      </c>
      <c r="E11" s="7">
        <v>3</v>
      </c>
      <c r="F11" s="4">
        <f aca="true" t="shared" si="0" ref="F11:F42">C11+D11</f>
        <v>49</v>
      </c>
      <c r="G11" s="7">
        <v>27</v>
      </c>
      <c r="H11" s="7">
        <v>24</v>
      </c>
      <c r="I11" s="7">
        <v>3</v>
      </c>
      <c r="J11" s="4">
        <f aca="true" t="shared" si="1" ref="J11:J42">G11+H11</f>
        <v>51</v>
      </c>
      <c r="K11" s="7">
        <v>27</v>
      </c>
      <c r="L11" s="7">
        <v>34</v>
      </c>
      <c r="M11" s="7">
        <v>3</v>
      </c>
      <c r="N11" s="4">
        <f aca="true" t="shared" si="2" ref="N11:N42">K11+L11</f>
        <v>61</v>
      </c>
      <c r="O11" s="7">
        <v>23</v>
      </c>
      <c r="P11" s="7">
        <v>14</v>
      </c>
      <c r="Q11" s="7">
        <v>0</v>
      </c>
      <c r="R11" s="4">
        <f aca="true" t="shared" si="3" ref="R11:R42">O11+P11</f>
        <v>37</v>
      </c>
      <c r="S11" s="7">
        <v>26</v>
      </c>
      <c r="T11" s="7">
        <v>30</v>
      </c>
      <c r="U11" s="7">
        <v>3</v>
      </c>
      <c r="V11" s="4">
        <f aca="true" t="shared" si="4" ref="V11:V42">S11+T11</f>
        <v>56</v>
      </c>
      <c r="W11" s="7">
        <v>22</v>
      </c>
      <c r="X11" s="7">
        <v>24</v>
      </c>
      <c r="Y11" s="7">
        <v>3</v>
      </c>
      <c r="Z11" s="4">
        <f aca="true" t="shared" si="5" ref="Z11:Z42">W11+X11</f>
        <v>46</v>
      </c>
      <c r="AA11" s="7">
        <v>23</v>
      </c>
      <c r="AB11" s="7">
        <v>36</v>
      </c>
      <c r="AC11" s="7">
        <v>2</v>
      </c>
      <c r="AD11" s="37">
        <f aca="true" t="shared" si="6" ref="AD11:AD42">AA11+AB11</f>
        <v>59</v>
      </c>
      <c r="AE11" s="7">
        <v>22</v>
      </c>
      <c r="AF11" s="7">
        <v>48</v>
      </c>
      <c r="AG11" s="7">
        <v>2</v>
      </c>
      <c r="AH11" s="4">
        <f aca="true" t="shared" si="7" ref="AH11:AH42">AE11+AF11</f>
        <v>70</v>
      </c>
      <c r="AI11" s="7">
        <v>23</v>
      </c>
      <c r="AJ11" s="7">
        <v>48</v>
      </c>
      <c r="AK11" s="7">
        <v>2</v>
      </c>
      <c r="AL11" s="4">
        <f aca="true" t="shared" si="8" ref="AL11:AL42">AI11+AJ11</f>
        <v>71</v>
      </c>
      <c r="AM11" s="4">
        <f aca="true" t="shared" si="9" ref="AM11:AM42">E11+I11+M11+Q11+U11+Y11+AC11+AG11+AK11</f>
        <v>21</v>
      </c>
      <c r="AN11" s="4">
        <v>1</v>
      </c>
      <c r="AO11" s="4">
        <f aca="true" t="shared" si="10" ref="AO11:AO42">F11+J11+N11+R11+V11+Z11+AD11+AH11+AL11</f>
        <v>500</v>
      </c>
      <c r="AP11" s="5">
        <f aca="true" t="shared" si="11" ref="AP11:AP42">AO11/850*100</f>
        <v>58.82352941176471</v>
      </c>
    </row>
    <row r="12" spans="1:42" ht="15">
      <c r="A12" s="4">
        <v>2</v>
      </c>
      <c r="B12" s="7" t="s">
        <v>151</v>
      </c>
      <c r="C12" s="7">
        <v>19</v>
      </c>
      <c r="D12" s="7">
        <v>14</v>
      </c>
      <c r="E12" s="7">
        <v>0</v>
      </c>
      <c r="F12" s="35">
        <f t="shared" si="0"/>
        <v>33</v>
      </c>
      <c r="G12" s="7">
        <v>19</v>
      </c>
      <c r="H12" s="7">
        <v>13</v>
      </c>
      <c r="I12" s="7">
        <v>0</v>
      </c>
      <c r="J12" s="35">
        <f t="shared" si="1"/>
        <v>32</v>
      </c>
      <c r="K12" s="7">
        <v>23</v>
      </c>
      <c r="L12" s="7">
        <v>31</v>
      </c>
      <c r="M12" s="7">
        <v>3</v>
      </c>
      <c r="N12" s="35">
        <f t="shared" si="2"/>
        <v>54</v>
      </c>
      <c r="O12" s="7">
        <v>17</v>
      </c>
      <c r="P12" s="7">
        <v>5</v>
      </c>
      <c r="Q12" s="7">
        <v>0</v>
      </c>
      <c r="R12" s="35">
        <f t="shared" si="3"/>
        <v>22</v>
      </c>
      <c r="S12" s="7">
        <v>23</v>
      </c>
      <c r="T12" s="7">
        <v>33</v>
      </c>
      <c r="U12" s="7">
        <v>3</v>
      </c>
      <c r="V12" s="35">
        <f t="shared" si="4"/>
        <v>56</v>
      </c>
      <c r="W12" s="7">
        <v>16</v>
      </c>
      <c r="X12" s="7">
        <v>4</v>
      </c>
      <c r="Y12" s="7">
        <v>0</v>
      </c>
      <c r="Z12" s="35">
        <f t="shared" si="5"/>
        <v>20</v>
      </c>
      <c r="AA12" s="31">
        <v>26</v>
      </c>
      <c r="AB12" s="31">
        <v>37</v>
      </c>
      <c r="AC12" s="31">
        <v>2</v>
      </c>
      <c r="AD12" s="37">
        <f t="shared" si="6"/>
        <v>63</v>
      </c>
      <c r="AE12" s="7">
        <v>20</v>
      </c>
      <c r="AF12" s="7">
        <v>40</v>
      </c>
      <c r="AG12" s="7">
        <v>2</v>
      </c>
      <c r="AH12" s="35">
        <f t="shared" si="7"/>
        <v>60</v>
      </c>
      <c r="AI12" s="7">
        <v>19</v>
      </c>
      <c r="AJ12" s="7">
        <v>44</v>
      </c>
      <c r="AK12" s="7">
        <v>2</v>
      </c>
      <c r="AL12" s="35">
        <f t="shared" si="8"/>
        <v>63</v>
      </c>
      <c r="AM12" s="37">
        <f t="shared" si="9"/>
        <v>12</v>
      </c>
      <c r="AN12" s="4">
        <v>4</v>
      </c>
      <c r="AO12" s="37">
        <f t="shared" si="10"/>
        <v>403</v>
      </c>
      <c r="AP12" s="5">
        <f t="shared" si="11"/>
        <v>47.411764705882355</v>
      </c>
    </row>
    <row r="13" spans="1:42" ht="15">
      <c r="A13" s="4">
        <v>3</v>
      </c>
      <c r="B13" s="7" t="s">
        <v>152</v>
      </c>
      <c r="C13" s="7">
        <v>13</v>
      </c>
      <c r="D13" s="7">
        <v>0</v>
      </c>
      <c r="E13" s="7">
        <v>0</v>
      </c>
      <c r="F13" s="35">
        <f t="shared" si="0"/>
        <v>13</v>
      </c>
      <c r="G13" s="7">
        <v>17</v>
      </c>
      <c r="H13" s="7">
        <v>4</v>
      </c>
      <c r="I13" s="7">
        <v>0</v>
      </c>
      <c r="J13" s="35">
        <f t="shared" si="1"/>
        <v>21</v>
      </c>
      <c r="K13" s="7">
        <v>24</v>
      </c>
      <c r="L13" s="7">
        <v>7</v>
      </c>
      <c r="M13" s="7">
        <v>0</v>
      </c>
      <c r="N13" s="35">
        <f t="shared" si="2"/>
        <v>31</v>
      </c>
      <c r="O13" s="7">
        <v>18</v>
      </c>
      <c r="P13" s="7">
        <v>19</v>
      </c>
      <c r="Q13" s="7">
        <v>0</v>
      </c>
      <c r="R13" s="35">
        <f t="shared" si="3"/>
        <v>37</v>
      </c>
      <c r="S13" s="7">
        <v>23</v>
      </c>
      <c r="T13" s="7">
        <v>20</v>
      </c>
      <c r="U13" s="7">
        <v>0</v>
      </c>
      <c r="V13" s="35">
        <f t="shared" si="4"/>
        <v>43</v>
      </c>
      <c r="W13" s="7">
        <v>19</v>
      </c>
      <c r="X13" s="7">
        <v>10</v>
      </c>
      <c r="Y13" s="7">
        <v>0</v>
      </c>
      <c r="Z13" s="35">
        <f t="shared" si="5"/>
        <v>29</v>
      </c>
      <c r="AA13" s="31">
        <v>27</v>
      </c>
      <c r="AB13" s="31">
        <v>26</v>
      </c>
      <c r="AC13" s="31">
        <v>2</v>
      </c>
      <c r="AD13" s="37">
        <f t="shared" si="6"/>
        <v>53</v>
      </c>
      <c r="AE13" s="7">
        <v>19</v>
      </c>
      <c r="AF13" s="7">
        <v>36</v>
      </c>
      <c r="AG13" s="7">
        <v>2</v>
      </c>
      <c r="AH13" s="35">
        <f t="shared" si="7"/>
        <v>55</v>
      </c>
      <c r="AI13" s="7">
        <v>17</v>
      </c>
      <c r="AJ13" s="7">
        <v>40</v>
      </c>
      <c r="AK13" s="7">
        <v>2</v>
      </c>
      <c r="AL13" s="35">
        <f t="shared" si="8"/>
        <v>57</v>
      </c>
      <c r="AM13" s="37">
        <f t="shared" si="9"/>
        <v>6</v>
      </c>
      <c r="AN13" s="4">
        <v>6</v>
      </c>
      <c r="AO13" s="37">
        <f t="shared" si="10"/>
        <v>339</v>
      </c>
      <c r="AP13" s="5">
        <f t="shared" si="11"/>
        <v>39.88235294117647</v>
      </c>
    </row>
    <row r="14" spans="1:42" ht="15">
      <c r="A14" s="4">
        <v>4</v>
      </c>
      <c r="B14" s="7" t="s">
        <v>153</v>
      </c>
      <c r="C14" s="7">
        <v>24</v>
      </c>
      <c r="D14" s="7">
        <v>24</v>
      </c>
      <c r="E14" s="7">
        <v>3</v>
      </c>
      <c r="F14" s="35">
        <f t="shared" si="0"/>
        <v>48</v>
      </c>
      <c r="G14" s="7">
        <v>24</v>
      </c>
      <c r="H14" s="7">
        <v>31</v>
      </c>
      <c r="I14" s="7">
        <v>3</v>
      </c>
      <c r="J14" s="35">
        <f t="shared" si="1"/>
        <v>55</v>
      </c>
      <c r="K14" s="7">
        <v>24</v>
      </c>
      <c r="L14" s="7">
        <v>31</v>
      </c>
      <c r="M14" s="7">
        <v>3</v>
      </c>
      <c r="N14" s="35">
        <f t="shared" si="2"/>
        <v>55</v>
      </c>
      <c r="O14" s="7">
        <v>21</v>
      </c>
      <c r="P14" s="7">
        <v>24</v>
      </c>
      <c r="Q14" s="7">
        <v>3</v>
      </c>
      <c r="R14" s="35">
        <f t="shared" si="3"/>
        <v>45</v>
      </c>
      <c r="S14" s="7">
        <v>26</v>
      </c>
      <c r="T14" s="7">
        <v>29</v>
      </c>
      <c r="U14" s="7">
        <v>3</v>
      </c>
      <c r="V14" s="35">
        <f t="shared" si="4"/>
        <v>55</v>
      </c>
      <c r="W14" s="7">
        <v>23</v>
      </c>
      <c r="X14" s="7">
        <v>46</v>
      </c>
      <c r="Y14" s="7">
        <v>3</v>
      </c>
      <c r="Z14" s="35">
        <f t="shared" si="5"/>
        <v>69</v>
      </c>
      <c r="AA14" s="31">
        <v>26</v>
      </c>
      <c r="AB14" s="31">
        <v>30</v>
      </c>
      <c r="AC14" s="31">
        <v>2</v>
      </c>
      <c r="AD14" s="37">
        <f t="shared" si="6"/>
        <v>56</v>
      </c>
      <c r="AE14" s="7">
        <v>19</v>
      </c>
      <c r="AF14" s="7">
        <v>40</v>
      </c>
      <c r="AG14" s="7">
        <v>2</v>
      </c>
      <c r="AH14" s="35">
        <f t="shared" si="7"/>
        <v>59</v>
      </c>
      <c r="AI14" s="7">
        <v>19</v>
      </c>
      <c r="AJ14" s="7">
        <v>43</v>
      </c>
      <c r="AK14" s="7">
        <v>2</v>
      </c>
      <c r="AL14" s="35">
        <f t="shared" si="8"/>
        <v>62</v>
      </c>
      <c r="AM14" s="37">
        <f t="shared" si="9"/>
        <v>24</v>
      </c>
      <c r="AN14" s="4">
        <v>0</v>
      </c>
      <c r="AO14" s="37">
        <f t="shared" si="10"/>
        <v>504</v>
      </c>
      <c r="AP14" s="5">
        <f t="shared" si="11"/>
        <v>59.29411764705882</v>
      </c>
    </row>
    <row r="15" spans="1:42" ht="15">
      <c r="A15" s="4">
        <v>5</v>
      </c>
      <c r="B15" s="7" t="s">
        <v>154</v>
      </c>
      <c r="C15" s="7">
        <v>26</v>
      </c>
      <c r="D15" s="7">
        <v>35</v>
      </c>
      <c r="E15" s="7">
        <v>3</v>
      </c>
      <c r="F15" s="35">
        <f t="shared" si="0"/>
        <v>61</v>
      </c>
      <c r="G15" s="7">
        <v>20</v>
      </c>
      <c r="H15" s="7">
        <v>17</v>
      </c>
      <c r="I15" s="7">
        <v>0</v>
      </c>
      <c r="J15" s="35">
        <f t="shared" si="1"/>
        <v>37</v>
      </c>
      <c r="K15" s="7">
        <v>22</v>
      </c>
      <c r="L15" s="7">
        <v>11</v>
      </c>
      <c r="M15" s="7">
        <v>0</v>
      </c>
      <c r="N15" s="35">
        <f t="shared" si="2"/>
        <v>33</v>
      </c>
      <c r="O15" s="7">
        <v>22</v>
      </c>
      <c r="P15" s="7">
        <v>9</v>
      </c>
      <c r="Q15" s="7">
        <v>0</v>
      </c>
      <c r="R15" s="35">
        <f t="shared" si="3"/>
        <v>31</v>
      </c>
      <c r="S15" s="7">
        <v>22</v>
      </c>
      <c r="T15" s="7">
        <v>37</v>
      </c>
      <c r="U15" s="7">
        <v>3</v>
      </c>
      <c r="V15" s="35">
        <f t="shared" si="4"/>
        <v>59</v>
      </c>
      <c r="W15" s="7">
        <v>21</v>
      </c>
      <c r="X15" s="7">
        <v>14</v>
      </c>
      <c r="Y15" s="7">
        <v>0</v>
      </c>
      <c r="Z15" s="35">
        <f t="shared" si="5"/>
        <v>35</v>
      </c>
      <c r="AA15" s="31">
        <v>25</v>
      </c>
      <c r="AB15" s="31">
        <v>34</v>
      </c>
      <c r="AC15" s="31">
        <v>2</v>
      </c>
      <c r="AD15" s="37">
        <f t="shared" si="6"/>
        <v>59</v>
      </c>
      <c r="AE15" s="7">
        <v>18</v>
      </c>
      <c r="AF15" s="7">
        <v>42</v>
      </c>
      <c r="AG15" s="7">
        <v>2</v>
      </c>
      <c r="AH15" s="35">
        <f t="shared" si="7"/>
        <v>60</v>
      </c>
      <c r="AI15" s="7">
        <v>23</v>
      </c>
      <c r="AJ15" s="7">
        <v>47</v>
      </c>
      <c r="AK15" s="7">
        <v>2</v>
      </c>
      <c r="AL15" s="35">
        <f t="shared" si="8"/>
        <v>70</v>
      </c>
      <c r="AM15" s="37">
        <f t="shared" si="9"/>
        <v>12</v>
      </c>
      <c r="AN15" s="4">
        <v>4</v>
      </c>
      <c r="AO15" s="37">
        <f t="shared" si="10"/>
        <v>445</v>
      </c>
      <c r="AP15" s="5">
        <f t="shared" si="11"/>
        <v>52.352941176470594</v>
      </c>
    </row>
    <row r="16" spans="1:42" ht="15">
      <c r="A16" s="4">
        <v>6</v>
      </c>
      <c r="B16" s="7" t="s">
        <v>155</v>
      </c>
      <c r="C16" s="7">
        <v>21</v>
      </c>
      <c r="D16" s="7">
        <v>11</v>
      </c>
      <c r="E16" s="7">
        <v>0</v>
      </c>
      <c r="F16" s="35">
        <f t="shared" si="0"/>
        <v>32</v>
      </c>
      <c r="G16" s="7">
        <v>26</v>
      </c>
      <c r="H16" s="7">
        <v>24</v>
      </c>
      <c r="I16" s="7">
        <v>3</v>
      </c>
      <c r="J16" s="35">
        <f t="shared" si="1"/>
        <v>50</v>
      </c>
      <c r="K16" s="7">
        <v>21</v>
      </c>
      <c r="L16" s="7">
        <v>34</v>
      </c>
      <c r="M16" s="7">
        <v>3</v>
      </c>
      <c r="N16" s="35">
        <f t="shared" si="2"/>
        <v>55</v>
      </c>
      <c r="O16" s="7">
        <v>23</v>
      </c>
      <c r="P16" s="7">
        <v>28</v>
      </c>
      <c r="Q16" s="7">
        <v>3</v>
      </c>
      <c r="R16" s="35">
        <f t="shared" si="3"/>
        <v>51</v>
      </c>
      <c r="S16" s="7">
        <v>23</v>
      </c>
      <c r="T16" s="7">
        <v>28</v>
      </c>
      <c r="U16" s="7">
        <v>3</v>
      </c>
      <c r="V16" s="35">
        <f t="shared" si="4"/>
        <v>51</v>
      </c>
      <c r="W16" s="7">
        <v>27</v>
      </c>
      <c r="X16" s="7">
        <v>44</v>
      </c>
      <c r="Y16" s="7">
        <v>3</v>
      </c>
      <c r="Z16" s="35">
        <f t="shared" si="5"/>
        <v>71</v>
      </c>
      <c r="AA16" s="31">
        <v>26</v>
      </c>
      <c r="AB16" s="31">
        <v>39</v>
      </c>
      <c r="AC16" s="31">
        <v>2</v>
      </c>
      <c r="AD16" s="37">
        <f t="shared" si="6"/>
        <v>65</v>
      </c>
      <c r="AE16" s="7">
        <v>20</v>
      </c>
      <c r="AF16" s="7">
        <v>45</v>
      </c>
      <c r="AG16" s="7">
        <v>2</v>
      </c>
      <c r="AH16" s="35">
        <f t="shared" si="7"/>
        <v>65</v>
      </c>
      <c r="AI16" s="7">
        <v>23</v>
      </c>
      <c r="AJ16" s="7">
        <v>46</v>
      </c>
      <c r="AK16" s="7">
        <v>2</v>
      </c>
      <c r="AL16" s="35">
        <f t="shared" si="8"/>
        <v>69</v>
      </c>
      <c r="AM16" s="37">
        <f t="shared" si="9"/>
        <v>21</v>
      </c>
      <c r="AN16" s="4">
        <v>1</v>
      </c>
      <c r="AO16" s="37">
        <f t="shared" si="10"/>
        <v>509</v>
      </c>
      <c r="AP16" s="5">
        <f t="shared" si="11"/>
        <v>59.88235294117648</v>
      </c>
    </row>
    <row r="17" spans="1:42" ht="15">
      <c r="A17" s="4">
        <v>7</v>
      </c>
      <c r="B17" s="7" t="s">
        <v>156</v>
      </c>
      <c r="C17" s="7">
        <v>27</v>
      </c>
      <c r="D17" s="7">
        <v>0</v>
      </c>
      <c r="E17" s="7">
        <v>0</v>
      </c>
      <c r="F17" s="35">
        <f t="shared" si="0"/>
        <v>27</v>
      </c>
      <c r="G17" s="7">
        <v>19</v>
      </c>
      <c r="H17" s="7">
        <v>24</v>
      </c>
      <c r="I17" s="7">
        <v>3</v>
      </c>
      <c r="J17" s="35">
        <f t="shared" si="1"/>
        <v>43</v>
      </c>
      <c r="K17" s="7">
        <v>22</v>
      </c>
      <c r="L17" s="7">
        <v>34</v>
      </c>
      <c r="M17" s="7">
        <v>3</v>
      </c>
      <c r="N17" s="35">
        <f t="shared" si="2"/>
        <v>56</v>
      </c>
      <c r="O17" s="7">
        <v>17</v>
      </c>
      <c r="P17" s="7">
        <v>24</v>
      </c>
      <c r="Q17" s="7">
        <v>3</v>
      </c>
      <c r="R17" s="35">
        <f t="shared" si="3"/>
        <v>41</v>
      </c>
      <c r="S17" s="7">
        <v>23</v>
      </c>
      <c r="T17" s="7">
        <v>16</v>
      </c>
      <c r="U17" s="7">
        <v>0</v>
      </c>
      <c r="V17" s="35">
        <f t="shared" si="4"/>
        <v>39</v>
      </c>
      <c r="W17" s="7">
        <v>22</v>
      </c>
      <c r="X17" s="7">
        <v>14</v>
      </c>
      <c r="Y17" s="7">
        <v>0</v>
      </c>
      <c r="Z17" s="35">
        <f t="shared" si="5"/>
        <v>36</v>
      </c>
      <c r="AA17" s="31">
        <v>18</v>
      </c>
      <c r="AB17" s="31">
        <v>24</v>
      </c>
      <c r="AC17" s="31">
        <v>2</v>
      </c>
      <c r="AD17" s="37">
        <f t="shared" si="6"/>
        <v>42</v>
      </c>
      <c r="AE17" s="7">
        <v>19</v>
      </c>
      <c r="AF17" s="7">
        <v>36</v>
      </c>
      <c r="AG17" s="7">
        <v>2</v>
      </c>
      <c r="AH17" s="35">
        <f t="shared" si="7"/>
        <v>55</v>
      </c>
      <c r="AI17" s="7">
        <v>19</v>
      </c>
      <c r="AJ17" s="7">
        <v>41</v>
      </c>
      <c r="AK17" s="7">
        <v>2</v>
      </c>
      <c r="AL17" s="35">
        <f t="shared" si="8"/>
        <v>60</v>
      </c>
      <c r="AM17" s="37">
        <f t="shared" si="9"/>
        <v>15</v>
      </c>
      <c r="AN17" s="4">
        <v>3</v>
      </c>
      <c r="AO17" s="37">
        <f t="shared" si="10"/>
        <v>399</v>
      </c>
      <c r="AP17" s="5">
        <f t="shared" si="11"/>
        <v>46.94117647058824</v>
      </c>
    </row>
    <row r="18" spans="1:42" ht="15">
      <c r="A18" s="4">
        <v>8</v>
      </c>
      <c r="B18" s="7" t="s">
        <v>25</v>
      </c>
      <c r="C18" s="7">
        <v>25</v>
      </c>
      <c r="D18" s="7">
        <v>24</v>
      </c>
      <c r="E18" s="7">
        <v>3</v>
      </c>
      <c r="F18" s="35">
        <f t="shared" si="0"/>
        <v>49</v>
      </c>
      <c r="G18" s="7">
        <v>26</v>
      </c>
      <c r="H18" s="7">
        <v>36</v>
      </c>
      <c r="I18" s="7">
        <v>3</v>
      </c>
      <c r="J18" s="35">
        <f t="shared" si="1"/>
        <v>62</v>
      </c>
      <c r="K18" s="7">
        <v>28</v>
      </c>
      <c r="L18" s="7">
        <v>36</v>
      </c>
      <c r="M18" s="7">
        <v>3</v>
      </c>
      <c r="N18" s="35">
        <f t="shared" si="2"/>
        <v>64</v>
      </c>
      <c r="O18" s="7">
        <v>27</v>
      </c>
      <c r="P18" s="7">
        <v>24</v>
      </c>
      <c r="Q18" s="7">
        <v>3</v>
      </c>
      <c r="R18" s="35">
        <f t="shared" si="3"/>
        <v>51</v>
      </c>
      <c r="S18" s="7">
        <v>28</v>
      </c>
      <c r="T18" s="7">
        <v>48</v>
      </c>
      <c r="U18" s="7">
        <v>3</v>
      </c>
      <c r="V18" s="35">
        <f t="shared" si="4"/>
        <v>76</v>
      </c>
      <c r="W18" s="7">
        <v>23</v>
      </c>
      <c r="X18" s="7">
        <v>49</v>
      </c>
      <c r="Y18" s="7">
        <v>3</v>
      </c>
      <c r="Z18" s="35">
        <f t="shared" si="5"/>
        <v>72</v>
      </c>
      <c r="AA18" s="31">
        <v>25</v>
      </c>
      <c r="AB18" s="31">
        <v>36</v>
      </c>
      <c r="AC18" s="31">
        <v>2</v>
      </c>
      <c r="AD18" s="37">
        <f t="shared" si="6"/>
        <v>61</v>
      </c>
      <c r="AE18" s="7">
        <v>24</v>
      </c>
      <c r="AF18" s="7">
        <v>48</v>
      </c>
      <c r="AG18" s="7">
        <v>2</v>
      </c>
      <c r="AH18" s="35">
        <f t="shared" si="7"/>
        <v>72</v>
      </c>
      <c r="AI18" s="7">
        <v>25</v>
      </c>
      <c r="AJ18" s="7">
        <v>50</v>
      </c>
      <c r="AK18" s="7">
        <v>2</v>
      </c>
      <c r="AL18" s="35">
        <f t="shared" si="8"/>
        <v>75</v>
      </c>
      <c r="AM18" s="37">
        <f t="shared" si="9"/>
        <v>24</v>
      </c>
      <c r="AN18" s="45">
        <v>0</v>
      </c>
      <c r="AO18" s="37">
        <f t="shared" si="10"/>
        <v>582</v>
      </c>
      <c r="AP18" s="5">
        <f t="shared" si="11"/>
        <v>68.47058823529412</v>
      </c>
    </row>
    <row r="19" spans="1:42" ht="15">
      <c r="A19" s="4">
        <v>9</v>
      </c>
      <c r="B19" s="7" t="s">
        <v>26</v>
      </c>
      <c r="C19" s="7">
        <v>30</v>
      </c>
      <c r="D19" s="7">
        <v>38</v>
      </c>
      <c r="E19" s="7">
        <v>3</v>
      </c>
      <c r="F19" s="35">
        <f t="shared" si="0"/>
        <v>68</v>
      </c>
      <c r="G19" s="7">
        <v>27</v>
      </c>
      <c r="H19" s="7">
        <v>36</v>
      </c>
      <c r="I19" s="7">
        <v>3</v>
      </c>
      <c r="J19" s="35">
        <f t="shared" si="1"/>
        <v>63</v>
      </c>
      <c r="K19" s="7">
        <v>26</v>
      </c>
      <c r="L19" s="7">
        <v>42</v>
      </c>
      <c r="M19" s="7">
        <v>3</v>
      </c>
      <c r="N19" s="35">
        <f t="shared" si="2"/>
        <v>68</v>
      </c>
      <c r="O19" s="7">
        <v>26</v>
      </c>
      <c r="P19" s="7">
        <v>43</v>
      </c>
      <c r="Q19" s="7">
        <v>3</v>
      </c>
      <c r="R19" s="35">
        <f t="shared" si="3"/>
        <v>69</v>
      </c>
      <c r="S19" s="7">
        <v>26</v>
      </c>
      <c r="T19" s="7">
        <v>41</v>
      </c>
      <c r="U19" s="7">
        <v>3</v>
      </c>
      <c r="V19" s="35">
        <f t="shared" si="4"/>
        <v>67</v>
      </c>
      <c r="W19" s="7">
        <v>28</v>
      </c>
      <c r="X19" s="7">
        <v>39</v>
      </c>
      <c r="Y19" s="7">
        <v>3</v>
      </c>
      <c r="Z19" s="35">
        <f t="shared" si="5"/>
        <v>67</v>
      </c>
      <c r="AA19" s="31">
        <v>24</v>
      </c>
      <c r="AB19" s="31">
        <v>35</v>
      </c>
      <c r="AC19" s="31">
        <v>2</v>
      </c>
      <c r="AD19" s="37">
        <f t="shared" si="6"/>
        <v>59</v>
      </c>
      <c r="AE19" s="7">
        <v>24</v>
      </c>
      <c r="AF19" s="7">
        <v>44</v>
      </c>
      <c r="AG19" s="7">
        <v>2</v>
      </c>
      <c r="AH19" s="35">
        <f t="shared" si="7"/>
        <v>68</v>
      </c>
      <c r="AI19" s="7">
        <v>23</v>
      </c>
      <c r="AJ19" s="7">
        <v>49</v>
      </c>
      <c r="AK19" s="7">
        <v>2</v>
      </c>
      <c r="AL19" s="35">
        <f t="shared" si="8"/>
        <v>72</v>
      </c>
      <c r="AM19" s="37">
        <f t="shared" si="9"/>
        <v>24</v>
      </c>
      <c r="AN19" s="4">
        <v>0</v>
      </c>
      <c r="AO19" s="37">
        <f t="shared" si="10"/>
        <v>601</v>
      </c>
      <c r="AP19" s="5">
        <f t="shared" si="11"/>
        <v>70.70588235294117</v>
      </c>
    </row>
    <row r="20" spans="1:42" ht="15">
      <c r="A20" s="4">
        <v>10</v>
      </c>
      <c r="B20" s="7" t="s">
        <v>157</v>
      </c>
      <c r="C20" s="7">
        <v>24</v>
      </c>
      <c r="D20" s="7">
        <v>24</v>
      </c>
      <c r="E20" s="7">
        <v>3</v>
      </c>
      <c r="F20" s="35">
        <f t="shared" si="0"/>
        <v>48</v>
      </c>
      <c r="G20" s="7">
        <v>25</v>
      </c>
      <c r="H20" s="7">
        <v>26</v>
      </c>
      <c r="I20" s="7">
        <v>3</v>
      </c>
      <c r="J20" s="35">
        <f t="shared" si="1"/>
        <v>51</v>
      </c>
      <c r="K20" s="7">
        <v>26</v>
      </c>
      <c r="L20" s="7">
        <v>32</v>
      </c>
      <c r="M20" s="7">
        <v>3</v>
      </c>
      <c r="N20" s="35">
        <f t="shared" si="2"/>
        <v>58</v>
      </c>
      <c r="O20" s="7">
        <v>25</v>
      </c>
      <c r="P20" s="7">
        <v>27</v>
      </c>
      <c r="Q20" s="7">
        <v>3</v>
      </c>
      <c r="R20" s="35">
        <f t="shared" si="3"/>
        <v>52</v>
      </c>
      <c r="S20" s="7">
        <v>29</v>
      </c>
      <c r="T20" s="7">
        <v>29</v>
      </c>
      <c r="U20" s="7">
        <v>3</v>
      </c>
      <c r="V20" s="35">
        <f t="shared" si="4"/>
        <v>58</v>
      </c>
      <c r="W20" s="7">
        <v>22</v>
      </c>
      <c r="X20" s="7">
        <v>36</v>
      </c>
      <c r="Y20" s="7">
        <v>3</v>
      </c>
      <c r="Z20" s="35">
        <f t="shared" si="5"/>
        <v>58</v>
      </c>
      <c r="AA20" s="31">
        <v>25</v>
      </c>
      <c r="AB20" s="31">
        <v>43</v>
      </c>
      <c r="AC20" s="31">
        <v>2</v>
      </c>
      <c r="AD20" s="37">
        <f t="shared" si="6"/>
        <v>68</v>
      </c>
      <c r="AE20" s="7">
        <v>24</v>
      </c>
      <c r="AF20" s="7">
        <v>47</v>
      </c>
      <c r="AG20" s="7">
        <v>2</v>
      </c>
      <c r="AH20" s="35">
        <f t="shared" si="7"/>
        <v>71</v>
      </c>
      <c r="AI20" s="7">
        <v>22</v>
      </c>
      <c r="AJ20" s="7">
        <v>48</v>
      </c>
      <c r="AK20" s="7">
        <v>2</v>
      </c>
      <c r="AL20" s="35">
        <f t="shared" si="8"/>
        <v>70</v>
      </c>
      <c r="AM20" s="37">
        <f t="shared" si="9"/>
        <v>24</v>
      </c>
      <c r="AN20" s="4">
        <v>0</v>
      </c>
      <c r="AO20" s="37">
        <f t="shared" si="10"/>
        <v>534</v>
      </c>
      <c r="AP20" s="5">
        <f t="shared" si="11"/>
        <v>62.82352941176471</v>
      </c>
    </row>
    <row r="21" spans="1:42" ht="15">
      <c r="A21" s="4">
        <v>11</v>
      </c>
      <c r="B21" s="7" t="s">
        <v>158</v>
      </c>
      <c r="C21" s="7">
        <v>23</v>
      </c>
      <c r="D21" s="7">
        <v>13</v>
      </c>
      <c r="E21" s="7">
        <v>0</v>
      </c>
      <c r="F21" s="35">
        <f t="shared" si="0"/>
        <v>36</v>
      </c>
      <c r="G21" s="7">
        <v>20</v>
      </c>
      <c r="H21" s="7">
        <v>28</v>
      </c>
      <c r="I21" s="7">
        <v>3</v>
      </c>
      <c r="J21" s="35">
        <f t="shared" si="1"/>
        <v>48</v>
      </c>
      <c r="K21" s="7">
        <v>23</v>
      </c>
      <c r="L21" s="7">
        <v>36</v>
      </c>
      <c r="M21" s="7">
        <v>3</v>
      </c>
      <c r="N21" s="35">
        <f t="shared" si="2"/>
        <v>59</v>
      </c>
      <c r="O21" s="7">
        <v>26</v>
      </c>
      <c r="P21" s="7">
        <v>32</v>
      </c>
      <c r="Q21" s="7">
        <v>3</v>
      </c>
      <c r="R21" s="35">
        <f t="shared" si="3"/>
        <v>58</v>
      </c>
      <c r="S21" s="7">
        <v>24</v>
      </c>
      <c r="T21" s="7">
        <v>24</v>
      </c>
      <c r="U21" s="7">
        <v>3</v>
      </c>
      <c r="V21" s="35">
        <f t="shared" si="4"/>
        <v>48</v>
      </c>
      <c r="W21" s="7">
        <v>21</v>
      </c>
      <c r="X21" s="7">
        <v>17</v>
      </c>
      <c r="Y21" s="7">
        <v>0</v>
      </c>
      <c r="Z21" s="35">
        <f t="shared" si="5"/>
        <v>38</v>
      </c>
      <c r="AA21" s="31">
        <v>19</v>
      </c>
      <c r="AB21" s="31">
        <v>30</v>
      </c>
      <c r="AC21" s="31">
        <v>2</v>
      </c>
      <c r="AD21" s="37">
        <f t="shared" si="6"/>
        <v>49</v>
      </c>
      <c r="AE21" s="7">
        <v>20</v>
      </c>
      <c r="AF21" s="7">
        <v>42</v>
      </c>
      <c r="AG21" s="7">
        <v>2</v>
      </c>
      <c r="AH21" s="35">
        <f t="shared" si="7"/>
        <v>62</v>
      </c>
      <c r="AI21" s="7">
        <v>22</v>
      </c>
      <c r="AJ21" s="7">
        <v>47</v>
      </c>
      <c r="AK21" s="7">
        <v>2</v>
      </c>
      <c r="AL21" s="35">
        <f t="shared" si="8"/>
        <v>69</v>
      </c>
      <c r="AM21" s="37">
        <f t="shared" si="9"/>
        <v>18</v>
      </c>
      <c r="AN21" s="4">
        <v>2</v>
      </c>
      <c r="AO21" s="37">
        <f t="shared" si="10"/>
        <v>467</v>
      </c>
      <c r="AP21" s="5">
        <f t="shared" si="11"/>
        <v>54.94117647058824</v>
      </c>
    </row>
    <row r="22" spans="1:42" ht="15">
      <c r="A22" s="4">
        <v>12</v>
      </c>
      <c r="B22" s="7" t="s">
        <v>159</v>
      </c>
      <c r="C22" s="7">
        <v>27</v>
      </c>
      <c r="D22" s="7">
        <v>0</v>
      </c>
      <c r="E22" s="7">
        <v>0</v>
      </c>
      <c r="F22" s="35">
        <f t="shared" si="0"/>
        <v>27</v>
      </c>
      <c r="G22" s="7">
        <v>23</v>
      </c>
      <c r="H22" s="7">
        <v>29</v>
      </c>
      <c r="I22" s="7">
        <v>3</v>
      </c>
      <c r="J22" s="35">
        <f t="shared" si="1"/>
        <v>52</v>
      </c>
      <c r="K22" s="7">
        <v>23</v>
      </c>
      <c r="L22" s="7">
        <v>35</v>
      </c>
      <c r="M22" s="7">
        <v>3</v>
      </c>
      <c r="N22" s="35">
        <f t="shared" si="2"/>
        <v>58</v>
      </c>
      <c r="O22" s="7">
        <v>26</v>
      </c>
      <c r="P22" s="7">
        <v>24</v>
      </c>
      <c r="Q22" s="7">
        <v>3</v>
      </c>
      <c r="R22" s="35">
        <f t="shared" si="3"/>
        <v>50</v>
      </c>
      <c r="S22" s="7">
        <v>26</v>
      </c>
      <c r="T22" s="7">
        <v>31</v>
      </c>
      <c r="U22" s="7">
        <v>3</v>
      </c>
      <c r="V22" s="35">
        <f t="shared" si="4"/>
        <v>57</v>
      </c>
      <c r="W22" s="7">
        <v>24</v>
      </c>
      <c r="X22" s="7">
        <v>16</v>
      </c>
      <c r="Y22" s="7">
        <v>0</v>
      </c>
      <c r="Z22" s="35">
        <f t="shared" si="5"/>
        <v>40</v>
      </c>
      <c r="AA22" s="31">
        <v>29</v>
      </c>
      <c r="AB22" s="31">
        <v>30</v>
      </c>
      <c r="AC22" s="31">
        <v>2</v>
      </c>
      <c r="AD22" s="37">
        <f t="shared" si="6"/>
        <v>59</v>
      </c>
      <c r="AE22" s="7">
        <v>18</v>
      </c>
      <c r="AF22" s="7">
        <v>42</v>
      </c>
      <c r="AG22" s="7">
        <v>2</v>
      </c>
      <c r="AH22" s="35">
        <f t="shared" si="7"/>
        <v>60</v>
      </c>
      <c r="AI22" s="7">
        <v>20</v>
      </c>
      <c r="AJ22" s="7">
        <v>47</v>
      </c>
      <c r="AK22" s="7">
        <v>2</v>
      </c>
      <c r="AL22" s="35">
        <f t="shared" si="8"/>
        <v>67</v>
      </c>
      <c r="AM22" s="37">
        <f t="shared" si="9"/>
        <v>18</v>
      </c>
      <c r="AN22" s="4">
        <v>2</v>
      </c>
      <c r="AO22" s="37">
        <f t="shared" si="10"/>
        <v>470</v>
      </c>
      <c r="AP22" s="5">
        <f t="shared" si="11"/>
        <v>55.294117647058826</v>
      </c>
    </row>
    <row r="23" spans="1:42" ht="15">
      <c r="A23" s="4">
        <v>13</v>
      </c>
      <c r="B23" s="7" t="s">
        <v>160</v>
      </c>
      <c r="C23" s="7">
        <v>25</v>
      </c>
      <c r="D23" s="7">
        <v>28</v>
      </c>
      <c r="E23" s="7">
        <v>3</v>
      </c>
      <c r="F23" s="35">
        <f t="shared" si="0"/>
        <v>53</v>
      </c>
      <c r="G23" s="7">
        <v>26</v>
      </c>
      <c r="H23" s="7">
        <v>16</v>
      </c>
      <c r="I23" s="7">
        <v>0</v>
      </c>
      <c r="J23" s="35">
        <f t="shared" si="1"/>
        <v>42</v>
      </c>
      <c r="K23" s="7">
        <v>27</v>
      </c>
      <c r="L23" s="7">
        <v>12</v>
      </c>
      <c r="M23" s="7">
        <v>0</v>
      </c>
      <c r="N23" s="35">
        <f t="shared" si="2"/>
        <v>39</v>
      </c>
      <c r="O23" s="7">
        <v>27</v>
      </c>
      <c r="P23" s="7">
        <v>34</v>
      </c>
      <c r="Q23" s="7">
        <v>3</v>
      </c>
      <c r="R23" s="35">
        <f t="shared" si="3"/>
        <v>61</v>
      </c>
      <c r="S23" s="7">
        <v>25</v>
      </c>
      <c r="T23" s="7">
        <v>34</v>
      </c>
      <c r="U23" s="7">
        <v>3</v>
      </c>
      <c r="V23" s="35">
        <f t="shared" si="4"/>
        <v>59</v>
      </c>
      <c r="W23" s="7">
        <v>26</v>
      </c>
      <c r="X23" s="7">
        <v>24</v>
      </c>
      <c r="Y23" s="7">
        <v>3</v>
      </c>
      <c r="Z23" s="35">
        <f t="shared" si="5"/>
        <v>50</v>
      </c>
      <c r="AA23" s="31">
        <v>27</v>
      </c>
      <c r="AB23" s="31">
        <v>36</v>
      </c>
      <c r="AC23" s="31">
        <v>2</v>
      </c>
      <c r="AD23" s="37">
        <f t="shared" si="6"/>
        <v>63</v>
      </c>
      <c r="AE23" s="7">
        <v>18</v>
      </c>
      <c r="AF23" s="7">
        <v>40</v>
      </c>
      <c r="AG23" s="7">
        <v>2</v>
      </c>
      <c r="AH23" s="35">
        <f t="shared" si="7"/>
        <v>58</v>
      </c>
      <c r="AI23" s="7">
        <v>20</v>
      </c>
      <c r="AJ23" s="7">
        <v>46</v>
      </c>
      <c r="AK23" s="7">
        <v>2</v>
      </c>
      <c r="AL23" s="35">
        <f t="shared" si="8"/>
        <v>66</v>
      </c>
      <c r="AM23" s="37">
        <f t="shared" si="9"/>
        <v>18</v>
      </c>
      <c r="AN23" s="4">
        <v>2</v>
      </c>
      <c r="AO23" s="37">
        <f t="shared" si="10"/>
        <v>491</v>
      </c>
      <c r="AP23" s="5">
        <f t="shared" si="11"/>
        <v>57.76470588235294</v>
      </c>
    </row>
    <row r="24" spans="1:42" ht="15">
      <c r="A24" s="4">
        <v>14</v>
      </c>
      <c r="B24" s="7" t="s">
        <v>27</v>
      </c>
      <c r="C24" s="7">
        <v>28</v>
      </c>
      <c r="D24" s="7">
        <v>27</v>
      </c>
      <c r="E24" s="7">
        <v>3</v>
      </c>
      <c r="F24" s="35">
        <f t="shared" si="0"/>
        <v>55</v>
      </c>
      <c r="G24" s="7">
        <v>25</v>
      </c>
      <c r="H24" s="7">
        <v>24</v>
      </c>
      <c r="I24" s="7">
        <v>3</v>
      </c>
      <c r="J24" s="35">
        <f t="shared" si="1"/>
        <v>49</v>
      </c>
      <c r="K24" s="7">
        <v>26</v>
      </c>
      <c r="L24" s="7">
        <v>28</v>
      </c>
      <c r="M24" s="7">
        <v>3</v>
      </c>
      <c r="N24" s="35">
        <f t="shared" si="2"/>
        <v>54</v>
      </c>
      <c r="O24" s="7">
        <v>26</v>
      </c>
      <c r="P24" s="7">
        <v>30</v>
      </c>
      <c r="Q24" s="7">
        <v>3</v>
      </c>
      <c r="R24" s="35">
        <f t="shared" si="3"/>
        <v>56</v>
      </c>
      <c r="S24" s="7">
        <v>28</v>
      </c>
      <c r="T24" s="7">
        <v>28</v>
      </c>
      <c r="U24" s="7">
        <v>3</v>
      </c>
      <c r="V24" s="35">
        <f t="shared" si="4"/>
        <v>56</v>
      </c>
      <c r="W24" s="7">
        <v>28</v>
      </c>
      <c r="X24" s="7">
        <v>31</v>
      </c>
      <c r="Y24" s="7">
        <v>3</v>
      </c>
      <c r="Z24" s="35">
        <f t="shared" si="5"/>
        <v>59</v>
      </c>
      <c r="AA24" s="31">
        <v>26</v>
      </c>
      <c r="AB24" s="31">
        <v>36</v>
      </c>
      <c r="AC24" s="31">
        <v>2</v>
      </c>
      <c r="AD24" s="37">
        <f t="shared" si="6"/>
        <v>62</v>
      </c>
      <c r="AE24" s="7">
        <v>17</v>
      </c>
      <c r="AF24" s="7">
        <v>48</v>
      </c>
      <c r="AG24" s="7">
        <v>2</v>
      </c>
      <c r="AH24" s="35">
        <f t="shared" si="7"/>
        <v>65</v>
      </c>
      <c r="AI24" s="7">
        <v>21</v>
      </c>
      <c r="AJ24" s="7">
        <v>46</v>
      </c>
      <c r="AK24" s="7">
        <v>2</v>
      </c>
      <c r="AL24" s="35">
        <f t="shared" si="8"/>
        <v>67</v>
      </c>
      <c r="AM24" s="37">
        <f t="shared" si="9"/>
        <v>24</v>
      </c>
      <c r="AN24" s="4">
        <v>0</v>
      </c>
      <c r="AO24" s="37">
        <f t="shared" si="10"/>
        <v>523</v>
      </c>
      <c r="AP24" s="5">
        <f t="shared" si="11"/>
        <v>61.52941176470588</v>
      </c>
    </row>
    <row r="25" spans="1:42" ht="15">
      <c r="A25" s="4">
        <v>15</v>
      </c>
      <c r="B25" s="7" t="s">
        <v>161</v>
      </c>
      <c r="C25" s="7">
        <v>25</v>
      </c>
      <c r="D25" s="7">
        <v>28</v>
      </c>
      <c r="E25" s="7">
        <v>3</v>
      </c>
      <c r="F25" s="35">
        <f t="shared" si="0"/>
        <v>53</v>
      </c>
      <c r="G25" s="7">
        <v>23</v>
      </c>
      <c r="H25" s="7">
        <v>25</v>
      </c>
      <c r="I25" s="7">
        <v>3</v>
      </c>
      <c r="J25" s="35">
        <f t="shared" si="1"/>
        <v>48</v>
      </c>
      <c r="K25" s="7">
        <v>20</v>
      </c>
      <c r="L25" s="7">
        <v>52</v>
      </c>
      <c r="M25" s="7">
        <v>3</v>
      </c>
      <c r="N25" s="35">
        <f t="shared" si="2"/>
        <v>72</v>
      </c>
      <c r="O25" s="7">
        <v>22</v>
      </c>
      <c r="P25" s="7">
        <v>41</v>
      </c>
      <c r="Q25" s="7">
        <v>3</v>
      </c>
      <c r="R25" s="35">
        <f t="shared" si="3"/>
        <v>63</v>
      </c>
      <c r="S25" s="7">
        <v>24</v>
      </c>
      <c r="T25" s="7">
        <v>24</v>
      </c>
      <c r="U25" s="7">
        <v>3</v>
      </c>
      <c r="V25" s="35">
        <f t="shared" si="4"/>
        <v>48</v>
      </c>
      <c r="W25" s="7">
        <v>23</v>
      </c>
      <c r="X25" s="7">
        <v>25</v>
      </c>
      <c r="Y25" s="7">
        <v>3</v>
      </c>
      <c r="Z25" s="35">
        <f t="shared" si="5"/>
        <v>48</v>
      </c>
      <c r="AA25" s="31">
        <v>22</v>
      </c>
      <c r="AB25" s="31">
        <v>17</v>
      </c>
      <c r="AC25" s="31">
        <v>0</v>
      </c>
      <c r="AD25" s="37">
        <f t="shared" si="6"/>
        <v>39</v>
      </c>
      <c r="AE25" s="7">
        <v>23</v>
      </c>
      <c r="AF25" s="7">
        <v>46</v>
      </c>
      <c r="AG25" s="7">
        <v>2</v>
      </c>
      <c r="AH25" s="35">
        <f t="shared" si="7"/>
        <v>69</v>
      </c>
      <c r="AI25" s="7">
        <v>20</v>
      </c>
      <c r="AJ25" s="7">
        <v>45</v>
      </c>
      <c r="AK25" s="7">
        <v>2</v>
      </c>
      <c r="AL25" s="35">
        <f t="shared" si="8"/>
        <v>65</v>
      </c>
      <c r="AM25" s="37">
        <f t="shared" si="9"/>
        <v>22</v>
      </c>
      <c r="AN25" s="4">
        <v>1</v>
      </c>
      <c r="AO25" s="37">
        <f t="shared" si="10"/>
        <v>505</v>
      </c>
      <c r="AP25" s="5">
        <f t="shared" si="11"/>
        <v>59.411764705882355</v>
      </c>
    </row>
    <row r="26" spans="1:42" ht="15">
      <c r="A26" s="4">
        <v>16</v>
      </c>
      <c r="B26" s="7" t="s">
        <v>162</v>
      </c>
      <c r="C26" s="7">
        <v>24</v>
      </c>
      <c r="D26" s="7">
        <v>15</v>
      </c>
      <c r="E26" s="7">
        <v>0</v>
      </c>
      <c r="F26" s="35">
        <f t="shared" si="0"/>
        <v>39</v>
      </c>
      <c r="G26" s="7">
        <v>25</v>
      </c>
      <c r="H26" s="7">
        <v>15</v>
      </c>
      <c r="I26" s="7">
        <v>0</v>
      </c>
      <c r="J26" s="35">
        <f t="shared" si="1"/>
        <v>40</v>
      </c>
      <c r="K26" s="7">
        <v>23</v>
      </c>
      <c r="L26" s="7">
        <v>34</v>
      </c>
      <c r="M26" s="7">
        <v>3</v>
      </c>
      <c r="N26" s="35">
        <f t="shared" si="2"/>
        <v>57</v>
      </c>
      <c r="O26" s="7">
        <v>24</v>
      </c>
      <c r="P26" s="7">
        <v>24</v>
      </c>
      <c r="Q26" s="7">
        <v>3</v>
      </c>
      <c r="R26" s="35">
        <f t="shared" si="3"/>
        <v>48</v>
      </c>
      <c r="S26" s="7">
        <v>27</v>
      </c>
      <c r="T26" s="7">
        <v>30</v>
      </c>
      <c r="U26" s="7">
        <v>3</v>
      </c>
      <c r="V26" s="35">
        <f t="shared" si="4"/>
        <v>57</v>
      </c>
      <c r="W26" s="7">
        <v>22</v>
      </c>
      <c r="X26" s="7">
        <v>35</v>
      </c>
      <c r="Y26" s="7">
        <v>3</v>
      </c>
      <c r="Z26" s="35">
        <f t="shared" si="5"/>
        <v>57</v>
      </c>
      <c r="AA26" s="31">
        <v>26</v>
      </c>
      <c r="AB26" s="31">
        <v>40</v>
      </c>
      <c r="AC26" s="31">
        <v>2</v>
      </c>
      <c r="AD26" s="37">
        <f t="shared" si="6"/>
        <v>66</v>
      </c>
      <c r="AE26" s="7">
        <v>22</v>
      </c>
      <c r="AF26" s="7">
        <v>44</v>
      </c>
      <c r="AG26" s="7">
        <v>2</v>
      </c>
      <c r="AH26" s="35">
        <f t="shared" si="7"/>
        <v>66</v>
      </c>
      <c r="AI26" s="7">
        <v>19</v>
      </c>
      <c r="AJ26" s="7">
        <v>45</v>
      </c>
      <c r="AK26" s="7">
        <v>2</v>
      </c>
      <c r="AL26" s="35">
        <f t="shared" si="8"/>
        <v>64</v>
      </c>
      <c r="AM26" s="37">
        <f t="shared" si="9"/>
        <v>18</v>
      </c>
      <c r="AN26" s="4">
        <v>2</v>
      </c>
      <c r="AO26" s="37">
        <f t="shared" si="10"/>
        <v>494</v>
      </c>
      <c r="AP26" s="5">
        <f t="shared" si="11"/>
        <v>58.11764705882353</v>
      </c>
    </row>
    <row r="27" spans="1:42" ht="15">
      <c r="A27" s="4">
        <v>17</v>
      </c>
      <c r="B27" s="7" t="s">
        <v>163</v>
      </c>
      <c r="C27" s="7">
        <v>22</v>
      </c>
      <c r="D27" s="7">
        <v>0</v>
      </c>
      <c r="E27" s="7">
        <v>0</v>
      </c>
      <c r="F27" s="35">
        <f t="shared" si="0"/>
        <v>22</v>
      </c>
      <c r="G27" s="7">
        <v>27</v>
      </c>
      <c r="H27" s="7">
        <v>6</v>
      </c>
      <c r="I27" s="7">
        <v>0</v>
      </c>
      <c r="J27" s="35">
        <f t="shared" si="1"/>
        <v>33</v>
      </c>
      <c r="K27" s="7">
        <v>24</v>
      </c>
      <c r="L27" s="7">
        <v>39</v>
      </c>
      <c r="M27" s="7">
        <v>3</v>
      </c>
      <c r="N27" s="35">
        <f t="shared" si="2"/>
        <v>63</v>
      </c>
      <c r="O27" s="7">
        <v>21</v>
      </c>
      <c r="P27" s="7">
        <v>30</v>
      </c>
      <c r="Q27" s="7">
        <v>3</v>
      </c>
      <c r="R27" s="35">
        <f t="shared" si="3"/>
        <v>51</v>
      </c>
      <c r="S27" s="7">
        <v>21</v>
      </c>
      <c r="T27" s="7">
        <v>32</v>
      </c>
      <c r="U27" s="7">
        <v>3</v>
      </c>
      <c r="V27" s="35">
        <f t="shared" si="4"/>
        <v>53</v>
      </c>
      <c r="W27" s="7">
        <v>22</v>
      </c>
      <c r="X27" s="7">
        <v>7</v>
      </c>
      <c r="Y27" s="7">
        <v>0</v>
      </c>
      <c r="Z27" s="35">
        <f t="shared" si="5"/>
        <v>29</v>
      </c>
      <c r="AA27" s="31">
        <v>26</v>
      </c>
      <c r="AB27" s="31">
        <v>34</v>
      </c>
      <c r="AC27" s="31">
        <v>2</v>
      </c>
      <c r="AD27" s="37">
        <f t="shared" si="6"/>
        <v>60</v>
      </c>
      <c r="AE27" s="7">
        <v>16</v>
      </c>
      <c r="AF27" s="7">
        <v>40</v>
      </c>
      <c r="AG27" s="7">
        <v>2</v>
      </c>
      <c r="AH27" s="35">
        <f t="shared" si="7"/>
        <v>56</v>
      </c>
      <c r="AI27" s="7">
        <v>22</v>
      </c>
      <c r="AJ27" s="7">
        <v>46</v>
      </c>
      <c r="AK27" s="7">
        <v>2</v>
      </c>
      <c r="AL27" s="35">
        <f t="shared" si="8"/>
        <v>68</v>
      </c>
      <c r="AM27" s="37">
        <f t="shared" si="9"/>
        <v>15</v>
      </c>
      <c r="AN27" s="4">
        <v>3</v>
      </c>
      <c r="AO27" s="37">
        <f t="shared" si="10"/>
        <v>435</v>
      </c>
      <c r="AP27" s="5">
        <f t="shared" si="11"/>
        <v>51.17647058823529</v>
      </c>
    </row>
    <row r="28" spans="1:42" ht="15">
      <c r="A28" s="4">
        <v>18</v>
      </c>
      <c r="B28" s="7" t="s">
        <v>164</v>
      </c>
      <c r="C28" s="7">
        <v>22</v>
      </c>
      <c r="D28" s="7">
        <v>30</v>
      </c>
      <c r="E28" s="7">
        <v>3</v>
      </c>
      <c r="F28" s="35">
        <f t="shared" si="0"/>
        <v>52</v>
      </c>
      <c r="G28" s="7">
        <v>22</v>
      </c>
      <c r="H28" s="7">
        <v>9</v>
      </c>
      <c r="I28" s="7">
        <v>0</v>
      </c>
      <c r="J28" s="35">
        <f t="shared" si="1"/>
        <v>31</v>
      </c>
      <c r="K28" s="7">
        <v>25</v>
      </c>
      <c r="L28" s="7">
        <v>26</v>
      </c>
      <c r="M28" s="7">
        <v>3</v>
      </c>
      <c r="N28" s="35">
        <f t="shared" si="2"/>
        <v>51</v>
      </c>
      <c r="O28" s="7">
        <v>25</v>
      </c>
      <c r="P28" s="7">
        <v>15</v>
      </c>
      <c r="Q28" s="7">
        <v>0</v>
      </c>
      <c r="R28" s="35">
        <f t="shared" si="3"/>
        <v>40</v>
      </c>
      <c r="S28" s="7">
        <v>25</v>
      </c>
      <c r="T28" s="7">
        <v>29</v>
      </c>
      <c r="U28" s="7">
        <v>3</v>
      </c>
      <c r="V28" s="35">
        <f t="shared" si="4"/>
        <v>54</v>
      </c>
      <c r="W28" s="7">
        <v>21</v>
      </c>
      <c r="X28" s="7">
        <v>12</v>
      </c>
      <c r="Y28" s="7">
        <v>0</v>
      </c>
      <c r="Z28" s="35">
        <f t="shared" si="5"/>
        <v>33</v>
      </c>
      <c r="AA28" s="31">
        <v>24</v>
      </c>
      <c r="AB28" s="31">
        <v>32</v>
      </c>
      <c r="AC28" s="31">
        <v>2</v>
      </c>
      <c r="AD28" s="37">
        <f t="shared" si="6"/>
        <v>56</v>
      </c>
      <c r="AE28" s="7">
        <v>19</v>
      </c>
      <c r="AF28" s="7">
        <v>40</v>
      </c>
      <c r="AG28" s="7">
        <v>2</v>
      </c>
      <c r="AH28" s="35">
        <f t="shared" si="7"/>
        <v>59</v>
      </c>
      <c r="AI28" s="7">
        <v>20</v>
      </c>
      <c r="AJ28" s="7">
        <v>45</v>
      </c>
      <c r="AK28" s="7">
        <v>2</v>
      </c>
      <c r="AL28" s="35">
        <f t="shared" si="8"/>
        <v>65</v>
      </c>
      <c r="AM28" s="37">
        <f t="shared" si="9"/>
        <v>15</v>
      </c>
      <c r="AN28" s="4">
        <v>3</v>
      </c>
      <c r="AO28" s="37">
        <f t="shared" si="10"/>
        <v>441</v>
      </c>
      <c r="AP28" s="5">
        <f t="shared" si="11"/>
        <v>51.88235294117647</v>
      </c>
    </row>
    <row r="29" spans="1:42" ht="15">
      <c r="A29" s="4">
        <v>19</v>
      </c>
      <c r="B29" s="7" t="s">
        <v>165</v>
      </c>
      <c r="C29" s="7">
        <v>18</v>
      </c>
      <c r="D29" s="7">
        <v>0</v>
      </c>
      <c r="E29" s="7">
        <v>0</v>
      </c>
      <c r="F29" s="35">
        <f t="shared" si="0"/>
        <v>18</v>
      </c>
      <c r="G29" s="7">
        <v>19</v>
      </c>
      <c r="H29" s="7">
        <v>13</v>
      </c>
      <c r="I29" s="7">
        <v>0</v>
      </c>
      <c r="J29" s="35">
        <f t="shared" si="1"/>
        <v>32</v>
      </c>
      <c r="K29" s="7">
        <v>20</v>
      </c>
      <c r="L29" s="7">
        <v>30</v>
      </c>
      <c r="M29" s="7">
        <v>3</v>
      </c>
      <c r="N29" s="35">
        <f t="shared" si="2"/>
        <v>50</v>
      </c>
      <c r="O29" s="7">
        <v>21</v>
      </c>
      <c r="P29" s="7">
        <v>24</v>
      </c>
      <c r="Q29" s="7">
        <v>3</v>
      </c>
      <c r="R29" s="35">
        <f t="shared" si="3"/>
        <v>45</v>
      </c>
      <c r="S29" s="7">
        <v>19</v>
      </c>
      <c r="T29" s="7">
        <v>17</v>
      </c>
      <c r="U29" s="7">
        <v>0</v>
      </c>
      <c r="V29" s="35">
        <f t="shared" si="4"/>
        <v>36</v>
      </c>
      <c r="W29" s="7">
        <v>18</v>
      </c>
      <c r="X29" s="7">
        <v>32</v>
      </c>
      <c r="Y29" s="7">
        <v>3</v>
      </c>
      <c r="Z29" s="35">
        <f t="shared" si="5"/>
        <v>50</v>
      </c>
      <c r="AA29" s="31">
        <v>27</v>
      </c>
      <c r="AB29" s="31">
        <v>19</v>
      </c>
      <c r="AC29" s="31">
        <v>0</v>
      </c>
      <c r="AD29" s="37">
        <f t="shared" si="6"/>
        <v>46</v>
      </c>
      <c r="AE29" s="7">
        <v>16</v>
      </c>
      <c r="AF29" s="7">
        <v>33</v>
      </c>
      <c r="AG29" s="7">
        <v>2</v>
      </c>
      <c r="AH29" s="35">
        <f t="shared" si="7"/>
        <v>49</v>
      </c>
      <c r="AI29" s="7">
        <v>21</v>
      </c>
      <c r="AJ29" s="7">
        <v>45</v>
      </c>
      <c r="AK29" s="7">
        <v>2</v>
      </c>
      <c r="AL29" s="35">
        <f t="shared" si="8"/>
        <v>66</v>
      </c>
      <c r="AM29" s="37">
        <f t="shared" si="9"/>
        <v>13</v>
      </c>
      <c r="AN29" s="4">
        <v>4</v>
      </c>
      <c r="AO29" s="37">
        <f t="shared" si="10"/>
        <v>392</v>
      </c>
      <c r="AP29" s="5">
        <f t="shared" si="11"/>
        <v>46.11764705882353</v>
      </c>
    </row>
    <row r="30" spans="1:42" ht="15">
      <c r="A30" s="4">
        <v>20</v>
      </c>
      <c r="B30" s="7" t="s">
        <v>166</v>
      </c>
      <c r="C30" s="7">
        <v>21</v>
      </c>
      <c r="D30" s="7">
        <v>11</v>
      </c>
      <c r="E30" s="7">
        <v>0</v>
      </c>
      <c r="F30" s="35">
        <f t="shared" si="0"/>
        <v>32</v>
      </c>
      <c r="G30" s="7">
        <v>24</v>
      </c>
      <c r="H30" s="7">
        <v>14</v>
      </c>
      <c r="I30" s="7">
        <v>0</v>
      </c>
      <c r="J30" s="35">
        <f t="shared" si="1"/>
        <v>38</v>
      </c>
      <c r="K30" s="7">
        <v>19</v>
      </c>
      <c r="L30" s="7">
        <v>26</v>
      </c>
      <c r="M30" s="7">
        <v>3</v>
      </c>
      <c r="N30" s="35">
        <f t="shared" si="2"/>
        <v>45</v>
      </c>
      <c r="O30" s="7">
        <v>21</v>
      </c>
      <c r="P30" s="7">
        <v>16</v>
      </c>
      <c r="Q30" s="7">
        <v>0</v>
      </c>
      <c r="R30" s="35">
        <f t="shared" si="3"/>
        <v>37</v>
      </c>
      <c r="S30" s="7">
        <v>22</v>
      </c>
      <c r="T30" s="7">
        <v>24</v>
      </c>
      <c r="U30" s="7">
        <v>3</v>
      </c>
      <c r="V30" s="35">
        <f t="shared" si="4"/>
        <v>46</v>
      </c>
      <c r="W30" s="7">
        <v>20</v>
      </c>
      <c r="X30" s="7">
        <v>18</v>
      </c>
      <c r="Y30" s="7">
        <v>0</v>
      </c>
      <c r="Z30" s="35">
        <f t="shared" si="5"/>
        <v>38</v>
      </c>
      <c r="AA30" s="31">
        <v>23</v>
      </c>
      <c r="AB30" s="31">
        <v>41</v>
      </c>
      <c r="AC30" s="31">
        <v>2</v>
      </c>
      <c r="AD30" s="37">
        <f t="shared" si="6"/>
        <v>64</v>
      </c>
      <c r="AE30" s="7">
        <v>16</v>
      </c>
      <c r="AF30" s="7">
        <v>30</v>
      </c>
      <c r="AG30" s="7">
        <v>2</v>
      </c>
      <c r="AH30" s="35">
        <f t="shared" si="7"/>
        <v>46</v>
      </c>
      <c r="AI30" s="7">
        <v>17</v>
      </c>
      <c r="AJ30" s="7">
        <v>40</v>
      </c>
      <c r="AK30" s="7">
        <v>2</v>
      </c>
      <c r="AL30" s="35">
        <f t="shared" si="8"/>
        <v>57</v>
      </c>
      <c r="AM30" s="37">
        <f t="shared" si="9"/>
        <v>12</v>
      </c>
      <c r="AN30" s="4">
        <v>4</v>
      </c>
      <c r="AO30" s="37">
        <f t="shared" si="10"/>
        <v>403</v>
      </c>
      <c r="AP30" s="5">
        <f t="shared" si="11"/>
        <v>47.411764705882355</v>
      </c>
    </row>
    <row r="31" spans="1:42" ht="15">
      <c r="A31" s="4">
        <v>21</v>
      </c>
      <c r="B31" s="7" t="s">
        <v>167</v>
      </c>
      <c r="C31" s="7">
        <v>20</v>
      </c>
      <c r="D31" s="7">
        <v>6</v>
      </c>
      <c r="E31" s="7">
        <v>0</v>
      </c>
      <c r="F31" s="35">
        <f t="shared" si="0"/>
        <v>26</v>
      </c>
      <c r="G31" s="7">
        <v>24</v>
      </c>
      <c r="H31" s="7">
        <v>15</v>
      </c>
      <c r="I31" s="7">
        <v>0</v>
      </c>
      <c r="J31" s="35">
        <f t="shared" si="1"/>
        <v>39</v>
      </c>
      <c r="K31" s="7">
        <v>17</v>
      </c>
      <c r="L31" s="7">
        <v>30</v>
      </c>
      <c r="M31" s="7">
        <v>3</v>
      </c>
      <c r="N31" s="35">
        <f t="shared" si="2"/>
        <v>47</v>
      </c>
      <c r="O31" s="7">
        <v>26</v>
      </c>
      <c r="P31" s="7">
        <v>28</v>
      </c>
      <c r="Q31" s="7">
        <v>3</v>
      </c>
      <c r="R31" s="35">
        <f t="shared" si="3"/>
        <v>54</v>
      </c>
      <c r="S31" s="7">
        <v>27</v>
      </c>
      <c r="T31" s="7">
        <v>36</v>
      </c>
      <c r="U31" s="7">
        <v>3</v>
      </c>
      <c r="V31" s="35">
        <f t="shared" si="4"/>
        <v>63</v>
      </c>
      <c r="W31" s="7">
        <v>22</v>
      </c>
      <c r="X31" s="7">
        <v>14</v>
      </c>
      <c r="Y31" s="7">
        <v>0</v>
      </c>
      <c r="Z31" s="35">
        <f t="shared" si="5"/>
        <v>36</v>
      </c>
      <c r="AA31" s="31">
        <v>24</v>
      </c>
      <c r="AB31" s="31">
        <v>26</v>
      </c>
      <c r="AC31" s="31">
        <v>2</v>
      </c>
      <c r="AD31" s="37">
        <f t="shared" si="6"/>
        <v>50</v>
      </c>
      <c r="AE31" s="7">
        <v>18</v>
      </c>
      <c r="AF31" s="7">
        <v>42</v>
      </c>
      <c r="AG31" s="7">
        <v>2</v>
      </c>
      <c r="AH31" s="35">
        <f t="shared" si="7"/>
        <v>60</v>
      </c>
      <c r="AI31" s="7">
        <v>22</v>
      </c>
      <c r="AJ31" s="7">
        <v>45</v>
      </c>
      <c r="AK31" s="7">
        <v>2</v>
      </c>
      <c r="AL31" s="35">
        <f t="shared" si="8"/>
        <v>67</v>
      </c>
      <c r="AM31" s="37">
        <f t="shared" si="9"/>
        <v>15</v>
      </c>
      <c r="AN31" s="4">
        <v>3</v>
      </c>
      <c r="AO31" s="37">
        <f t="shared" si="10"/>
        <v>442</v>
      </c>
      <c r="AP31" s="5">
        <f t="shared" si="11"/>
        <v>52</v>
      </c>
    </row>
    <row r="32" spans="1:42" ht="15">
      <c r="A32" s="4">
        <v>22</v>
      </c>
      <c r="B32" s="7" t="s">
        <v>168</v>
      </c>
      <c r="C32" s="7">
        <v>15</v>
      </c>
      <c r="D32" s="7">
        <v>17</v>
      </c>
      <c r="E32" s="7">
        <v>0</v>
      </c>
      <c r="F32" s="35">
        <f t="shared" si="0"/>
        <v>32</v>
      </c>
      <c r="G32" s="7">
        <v>21</v>
      </c>
      <c r="H32" s="7">
        <v>8</v>
      </c>
      <c r="I32" s="7">
        <v>0</v>
      </c>
      <c r="J32" s="35">
        <f t="shared" si="1"/>
        <v>29</v>
      </c>
      <c r="K32" s="7">
        <v>17</v>
      </c>
      <c r="L32" s="7">
        <v>25</v>
      </c>
      <c r="M32" s="7">
        <v>3</v>
      </c>
      <c r="N32" s="35">
        <f t="shared" si="2"/>
        <v>42</v>
      </c>
      <c r="O32" s="7">
        <v>24</v>
      </c>
      <c r="P32" s="7">
        <v>29</v>
      </c>
      <c r="Q32" s="7">
        <v>3</v>
      </c>
      <c r="R32" s="35">
        <f t="shared" si="3"/>
        <v>53</v>
      </c>
      <c r="S32" s="7">
        <v>21</v>
      </c>
      <c r="T32" s="7">
        <v>0</v>
      </c>
      <c r="U32" s="7">
        <v>0</v>
      </c>
      <c r="V32" s="35">
        <f t="shared" si="4"/>
        <v>21</v>
      </c>
      <c r="W32" s="7">
        <v>17</v>
      </c>
      <c r="X32" s="7">
        <v>32</v>
      </c>
      <c r="Y32" s="7">
        <v>3</v>
      </c>
      <c r="Z32" s="35">
        <f t="shared" si="5"/>
        <v>49</v>
      </c>
      <c r="AA32" s="31">
        <v>25</v>
      </c>
      <c r="AB32" s="31">
        <v>30</v>
      </c>
      <c r="AC32" s="31">
        <v>2</v>
      </c>
      <c r="AD32" s="37">
        <f t="shared" si="6"/>
        <v>55</v>
      </c>
      <c r="AE32" s="7">
        <v>17</v>
      </c>
      <c r="AF32" s="7">
        <v>38</v>
      </c>
      <c r="AG32" s="7">
        <v>2</v>
      </c>
      <c r="AH32" s="35">
        <f t="shared" si="7"/>
        <v>55</v>
      </c>
      <c r="AI32" s="7">
        <v>20</v>
      </c>
      <c r="AJ32" s="7">
        <v>42</v>
      </c>
      <c r="AK32" s="7">
        <v>2</v>
      </c>
      <c r="AL32" s="35">
        <f t="shared" si="8"/>
        <v>62</v>
      </c>
      <c r="AM32" s="37">
        <f t="shared" si="9"/>
        <v>15</v>
      </c>
      <c r="AN32" s="4">
        <v>3</v>
      </c>
      <c r="AO32" s="37">
        <f t="shared" si="10"/>
        <v>398</v>
      </c>
      <c r="AP32" s="5">
        <f t="shared" si="11"/>
        <v>46.82352941176471</v>
      </c>
    </row>
    <row r="33" spans="1:42" ht="15">
      <c r="A33" s="4">
        <v>23</v>
      </c>
      <c r="B33" s="7" t="s">
        <v>169</v>
      </c>
      <c r="C33" s="7">
        <v>20</v>
      </c>
      <c r="D33" s="7">
        <v>12</v>
      </c>
      <c r="E33" s="7">
        <v>0</v>
      </c>
      <c r="F33" s="35">
        <f t="shared" si="0"/>
        <v>32</v>
      </c>
      <c r="G33" s="7">
        <v>20</v>
      </c>
      <c r="H33" s="7">
        <v>34</v>
      </c>
      <c r="I33" s="7">
        <v>3</v>
      </c>
      <c r="J33" s="35">
        <f t="shared" si="1"/>
        <v>54</v>
      </c>
      <c r="K33" s="7">
        <v>13</v>
      </c>
      <c r="L33" s="7">
        <v>39</v>
      </c>
      <c r="M33" s="7">
        <v>3</v>
      </c>
      <c r="N33" s="35">
        <f t="shared" si="2"/>
        <v>52</v>
      </c>
      <c r="O33" s="7">
        <v>20</v>
      </c>
      <c r="P33" s="7">
        <v>62</v>
      </c>
      <c r="Q33" s="7">
        <v>3</v>
      </c>
      <c r="R33" s="35">
        <f t="shared" si="3"/>
        <v>82</v>
      </c>
      <c r="S33" s="7">
        <v>23</v>
      </c>
      <c r="T33" s="7">
        <v>28</v>
      </c>
      <c r="U33" s="7">
        <v>3</v>
      </c>
      <c r="V33" s="35">
        <f t="shared" si="4"/>
        <v>51</v>
      </c>
      <c r="W33" s="7">
        <v>16</v>
      </c>
      <c r="X33" s="7">
        <v>40</v>
      </c>
      <c r="Y33" s="7">
        <v>3</v>
      </c>
      <c r="Z33" s="35">
        <f t="shared" si="5"/>
        <v>56</v>
      </c>
      <c r="AA33" s="31">
        <v>24</v>
      </c>
      <c r="AB33" s="31">
        <v>46</v>
      </c>
      <c r="AC33" s="31">
        <v>2</v>
      </c>
      <c r="AD33" s="37">
        <f t="shared" si="6"/>
        <v>70</v>
      </c>
      <c r="AE33" s="7">
        <v>19</v>
      </c>
      <c r="AF33" s="7">
        <v>37</v>
      </c>
      <c r="AG33" s="7">
        <v>2</v>
      </c>
      <c r="AH33" s="35">
        <f t="shared" si="7"/>
        <v>56</v>
      </c>
      <c r="AI33" s="7">
        <v>21</v>
      </c>
      <c r="AJ33" s="7">
        <v>45</v>
      </c>
      <c r="AK33" s="7">
        <v>2</v>
      </c>
      <c r="AL33" s="35">
        <f t="shared" si="8"/>
        <v>66</v>
      </c>
      <c r="AM33" s="37">
        <f t="shared" si="9"/>
        <v>21</v>
      </c>
      <c r="AN33" s="4">
        <v>1</v>
      </c>
      <c r="AO33" s="37">
        <f t="shared" si="10"/>
        <v>519</v>
      </c>
      <c r="AP33" s="5">
        <f t="shared" si="11"/>
        <v>61.05882352941177</v>
      </c>
    </row>
    <row r="34" spans="1:42" ht="15">
      <c r="A34" s="4">
        <v>24</v>
      </c>
      <c r="B34" s="7" t="s">
        <v>170</v>
      </c>
      <c r="C34" s="7">
        <v>22</v>
      </c>
      <c r="D34" s="7">
        <v>13</v>
      </c>
      <c r="E34" s="7">
        <v>0</v>
      </c>
      <c r="F34" s="35">
        <f t="shared" si="0"/>
        <v>35</v>
      </c>
      <c r="G34" s="7">
        <v>20</v>
      </c>
      <c r="H34" s="7">
        <v>28</v>
      </c>
      <c r="I34" s="7">
        <v>3</v>
      </c>
      <c r="J34" s="35">
        <f t="shared" si="1"/>
        <v>48</v>
      </c>
      <c r="K34" s="7">
        <v>18</v>
      </c>
      <c r="L34" s="7">
        <v>35</v>
      </c>
      <c r="M34" s="7">
        <v>3</v>
      </c>
      <c r="N34" s="35">
        <f t="shared" si="2"/>
        <v>53</v>
      </c>
      <c r="O34" s="7">
        <v>19</v>
      </c>
      <c r="P34" s="7">
        <v>24</v>
      </c>
      <c r="Q34" s="7">
        <v>3</v>
      </c>
      <c r="R34" s="35">
        <f t="shared" si="3"/>
        <v>43</v>
      </c>
      <c r="S34" s="7">
        <v>28</v>
      </c>
      <c r="T34" s="7">
        <v>30</v>
      </c>
      <c r="U34" s="7">
        <v>3</v>
      </c>
      <c r="V34" s="35">
        <f t="shared" si="4"/>
        <v>58</v>
      </c>
      <c r="W34" s="7">
        <v>20</v>
      </c>
      <c r="X34" s="7">
        <v>0</v>
      </c>
      <c r="Y34" s="7">
        <v>0</v>
      </c>
      <c r="Z34" s="35">
        <f t="shared" si="5"/>
        <v>20</v>
      </c>
      <c r="AA34" s="31">
        <v>26</v>
      </c>
      <c r="AB34" s="31">
        <v>36</v>
      </c>
      <c r="AC34" s="31">
        <v>2</v>
      </c>
      <c r="AD34" s="37">
        <f t="shared" si="6"/>
        <v>62</v>
      </c>
      <c r="AE34" s="7">
        <v>19</v>
      </c>
      <c r="AF34" s="7">
        <v>37</v>
      </c>
      <c r="AG34" s="7">
        <v>2</v>
      </c>
      <c r="AH34" s="35">
        <f t="shared" si="7"/>
        <v>56</v>
      </c>
      <c r="AI34" s="7">
        <v>19</v>
      </c>
      <c r="AJ34" s="7">
        <v>45</v>
      </c>
      <c r="AK34" s="7">
        <v>2</v>
      </c>
      <c r="AL34" s="35">
        <f t="shared" si="8"/>
        <v>64</v>
      </c>
      <c r="AM34" s="37">
        <f t="shared" si="9"/>
        <v>18</v>
      </c>
      <c r="AN34" s="4">
        <v>2</v>
      </c>
      <c r="AO34" s="37">
        <f t="shared" si="10"/>
        <v>439</v>
      </c>
      <c r="AP34" s="5">
        <f t="shared" si="11"/>
        <v>51.64705882352941</v>
      </c>
    </row>
    <row r="35" spans="1:42" ht="15">
      <c r="A35" s="4">
        <v>25</v>
      </c>
      <c r="B35" s="7" t="s">
        <v>171</v>
      </c>
      <c r="C35" s="7">
        <v>18</v>
      </c>
      <c r="D35" s="7">
        <v>13</v>
      </c>
      <c r="E35" s="7">
        <v>0</v>
      </c>
      <c r="F35" s="35">
        <f t="shared" si="0"/>
        <v>31</v>
      </c>
      <c r="G35" s="7">
        <v>19</v>
      </c>
      <c r="H35" s="7">
        <v>24</v>
      </c>
      <c r="I35" s="7">
        <v>3</v>
      </c>
      <c r="J35" s="35">
        <f t="shared" si="1"/>
        <v>43</v>
      </c>
      <c r="K35" s="7">
        <v>16</v>
      </c>
      <c r="L35" s="7">
        <v>33</v>
      </c>
      <c r="M35" s="7">
        <v>3</v>
      </c>
      <c r="N35" s="35">
        <f t="shared" si="2"/>
        <v>49</v>
      </c>
      <c r="O35" s="7">
        <v>22</v>
      </c>
      <c r="P35" s="7">
        <v>24</v>
      </c>
      <c r="Q35" s="7">
        <v>3</v>
      </c>
      <c r="R35" s="35">
        <f t="shared" si="3"/>
        <v>46</v>
      </c>
      <c r="S35" s="7">
        <v>27</v>
      </c>
      <c r="T35" s="7">
        <v>24</v>
      </c>
      <c r="U35" s="7">
        <v>3</v>
      </c>
      <c r="V35" s="35">
        <f t="shared" si="4"/>
        <v>51</v>
      </c>
      <c r="W35" s="7">
        <v>20</v>
      </c>
      <c r="X35" s="7">
        <v>7</v>
      </c>
      <c r="Y35" s="7">
        <v>0</v>
      </c>
      <c r="Z35" s="35">
        <f t="shared" si="5"/>
        <v>27</v>
      </c>
      <c r="AA35" s="31">
        <v>24</v>
      </c>
      <c r="AB35" s="31">
        <v>24</v>
      </c>
      <c r="AC35" s="31">
        <v>2</v>
      </c>
      <c r="AD35" s="37">
        <f t="shared" si="6"/>
        <v>48</v>
      </c>
      <c r="AE35" s="7">
        <v>20</v>
      </c>
      <c r="AF35" s="7">
        <v>43</v>
      </c>
      <c r="AG35" s="7">
        <v>2</v>
      </c>
      <c r="AH35" s="35">
        <f t="shared" si="7"/>
        <v>63</v>
      </c>
      <c r="AI35" s="7">
        <v>21</v>
      </c>
      <c r="AJ35" s="7">
        <v>45</v>
      </c>
      <c r="AK35" s="7">
        <v>2</v>
      </c>
      <c r="AL35" s="35">
        <f t="shared" si="8"/>
        <v>66</v>
      </c>
      <c r="AM35" s="37">
        <f t="shared" si="9"/>
        <v>18</v>
      </c>
      <c r="AN35" s="4">
        <v>2</v>
      </c>
      <c r="AO35" s="37">
        <f t="shared" si="10"/>
        <v>424</v>
      </c>
      <c r="AP35" s="5">
        <f t="shared" si="11"/>
        <v>49.88235294117647</v>
      </c>
    </row>
    <row r="36" spans="1:42" ht="15">
      <c r="A36" s="4">
        <v>26</v>
      </c>
      <c r="B36" s="7" t="s">
        <v>172</v>
      </c>
      <c r="C36" s="7">
        <v>26</v>
      </c>
      <c r="D36" s="7">
        <v>29</v>
      </c>
      <c r="E36" s="7">
        <v>3</v>
      </c>
      <c r="F36" s="35">
        <f t="shared" si="0"/>
        <v>55</v>
      </c>
      <c r="G36" s="7">
        <v>23</v>
      </c>
      <c r="H36" s="7">
        <v>26</v>
      </c>
      <c r="I36" s="7">
        <v>3</v>
      </c>
      <c r="J36" s="35">
        <f t="shared" si="1"/>
        <v>49</v>
      </c>
      <c r="K36" s="7">
        <v>22</v>
      </c>
      <c r="L36" s="7">
        <v>44</v>
      </c>
      <c r="M36" s="7">
        <v>3</v>
      </c>
      <c r="N36" s="35">
        <f t="shared" si="2"/>
        <v>66</v>
      </c>
      <c r="O36" s="7">
        <v>26</v>
      </c>
      <c r="P36" s="7">
        <v>24</v>
      </c>
      <c r="Q36" s="7">
        <v>3</v>
      </c>
      <c r="R36" s="35">
        <f t="shared" si="3"/>
        <v>50</v>
      </c>
      <c r="S36" s="7">
        <v>25</v>
      </c>
      <c r="T36" s="7">
        <v>18</v>
      </c>
      <c r="U36" s="7">
        <v>0</v>
      </c>
      <c r="V36" s="35">
        <f t="shared" si="4"/>
        <v>43</v>
      </c>
      <c r="W36" s="7">
        <v>20</v>
      </c>
      <c r="X36" s="7">
        <v>11</v>
      </c>
      <c r="Y36" s="7">
        <v>0</v>
      </c>
      <c r="Z36" s="35">
        <f t="shared" si="5"/>
        <v>31</v>
      </c>
      <c r="AA36" s="31">
        <v>27</v>
      </c>
      <c r="AB36" s="31">
        <v>47</v>
      </c>
      <c r="AC36" s="31">
        <v>2</v>
      </c>
      <c r="AD36" s="37">
        <f t="shared" si="6"/>
        <v>74</v>
      </c>
      <c r="AE36" s="7">
        <v>19</v>
      </c>
      <c r="AF36" s="7">
        <v>35</v>
      </c>
      <c r="AG36" s="7">
        <v>2</v>
      </c>
      <c r="AH36" s="35">
        <f t="shared" si="7"/>
        <v>54</v>
      </c>
      <c r="AI36" s="7">
        <v>20</v>
      </c>
      <c r="AJ36" s="7">
        <v>45</v>
      </c>
      <c r="AK36" s="7">
        <v>2</v>
      </c>
      <c r="AL36" s="35">
        <f t="shared" si="8"/>
        <v>65</v>
      </c>
      <c r="AM36" s="37">
        <f t="shared" si="9"/>
        <v>18</v>
      </c>
      <c r="AN36" s="45">
        <v>2</v>
      </c>
      <c r="AO36" s="37">
        <f t="shared" si="10"/>
        <v>487</v>
      </c>
      <c r="AP36" s="5">
        <f t="shared" si="11"/>
        <v>57.294117647058826</v>
      </c>
    </row>
    <row r="37" spans="1:42" ht="15">
      <c r="A37" s="4">
        <v>27</v>
      </c>
      <c r="B37" s="7" t="s">
        <v>173</v>
      </c>
      <c r="C37" s="7">
        <v>20</v>
      </c>
      <c r="D37" s="7">
        <v>0</v>
      </c>
      <c r="E37" s="7">
        <v>0</v>
      </c>
      <c r="F37" s="35">
        <f t="shared" si="0"/>
        <v>20</v>
      </c>
      <c r="G37" s="7">
        <v>20</v>
      </c>
      <c r="H37" s="7">
        <v>0</v>
      </c>
      <c r="I37" s="7">
        <v>0</v>
      </c>
      <c r="J37" s="35">
        <f t="shared" si="1"/>
        <v>20</v>
      </c>
      <c r="K37" s="7">
        <v>14</v>
      </c>
      <c r="L37" s="7">
        <v>31</v>
      </c>
      <c r="M37" s="7">
        <v>3</v>
      </c>
      <c r="N37" s="35">
        <f t="shared" si="2"/>
        <v>45</v>
      </c>
      <c r="O37" s="7">
        <v>14</v>
      </c>
      <c r="P37" s="7">
        <v>0</v>
      </c>
      <c r="Q37" s="7">
        <v>0</v>
      </c>
      <c r="R37" s="35">
        <f t="shared" si="3"/>
        <v>14</v>
      </c>
      <c r="S37" s="7">
        <v>23</v>
      </c>
      <c r="T37" s="7">
        <v>5</v>
      </c>
      <c r="U37" s="7">
        <v>0</v>
      </c>
      <c r="V37" s="35">
        <f t="shared" si="4"/>
        <v>28</v>
      </c>
      <c r="W37" s="7">
        <v>21</v>
      </c>
      <c r="X37" s="7">
        <v>3</v>
      </c>
      <c r="Y37" s="7">
        <v>0</v>
      </c>
      <c r="Z37" s="35">
        <f t="shared" si="5"/>
        <v>24</v>
      </c>
      <c r="AA37" s="31">
        <v>26</v>
      </c>
      <c r="AB37" s="31">
        <v>29</v>
      </c>
      <c r="AC37" s="31">
        <v>2</v>
      </c>
      <c r="AD37" s="37">
        <f t="shared" si="6"/>
        <v>55</v>
      </c>
      <c r="AE37" s="7">
        <v>12</v>
      </c>
      <c r="AF37" s="7">
        <v>30</v>
      </c>
      <c r="AG37" s="7">
        <v>2</v>
      </c>
      <c r="AH37" s="35">
        <f t="shared" si="7"/>
        <v>42</v>
      </c>
      <c r="AI37" s="7">
        <v>18</v>
      </c>
      <c r="AJ37" s="7">
        <v>42</v>
      </c>
      <c r="AK37" s="7">
        <v>2</v>
      </c>
      <c r="AL37" s="35">
        <f t="shared" si="8"/>
        <v>60</v>
      </c>
      <c r="AM37" s="37">
        <f t="shared" si="9"/>
        <v>9</v>
      </c>
      <c r="AN37" s="4">
        <v>5</v>
      </c>
      <c r="AO37" s="37">
        <f t="shared" si="10"/>
        <v>308</v>
      </c>
      <c r="AP37" s="5">
        <f t="shared" si="11"/>
        <v>36.23529411764706</v>
      </c>
    </row>
    <row r="38" spans="1:42" ht="15">
      <c r="A38" s="4">
        <v>28</v>
      </c>
      <c r="B38" s="7" t="s">
        <v>174</v>
      </c>
      <c r="C38" s="7">
        <v>29</v>
      </c>
      <c r="D38" s="7">
        <v>31</v>
      </c>
      <c r="E38" s="7">
        <v>3</v>
      </c>
      <c r="F38" s="35">
        <f t="shared" si="0"/>
        <v>60</v>
      </c>
      <c r="G38" s="7">
        <v>26</v>
      </c>
      <c r="H38" s="7">
        <v>10</v>
      </c>
      <c r="I38" s="7">
        <v>0</v>
      </c>
      <c r="J38" s="35">
        <f t="shared" si="1"/>
        <v>36</v>
      </c>
      <c r="K38" s="7">
        <v>25</v>
      </c>
      <c r="L38" s="7">
        <v>26</v>
      </c>
      <c r="M38" s="7">
        <v>3</v>
      </c>
      <c r="N38" s="35">
        <f t="shared" si="2"/>
        <v>51</v>
      </c>
      <c r="O38" s="7">
        <v>27</v>
      </c>
      <c r="P38" s="7">
        <v>28</v>
      </c>
      <c r="Q38" s="7">
        <v>3</v>
      </c>
      <c r="R38" s="35">
        <f t="shared" si="3"/>
        <v>55</v>
      </c>
      <c r="S38" s="7">
        <v>26</v>
      </c>
      <c r="T38" s="7">
        <v>35</v>
      </c>
      <c r="U38" s="7">
        <v>3</v>
      </c>
      <c r="V38" s="35">
        <f t="shared" si="4"/>
        <v>61</v>
      </c>
      <c r="W38" s="7">
        <v>22</v>
      </c>
      <c r="X38" s="7">
        <v>10</v>
      </c>
      <c r="Y38" s="7">
        <v>0</v>
      </c>
      <c r="Z38" s="35">
        <f t="shared" si="5"/>
        <v>32</v>
      </c>
      <c r="AA38" s="31">
        <v>23</v>
      </c>
      <c r="AB38" s="31">
        <v>39</v>
      </c>
      <c r="AC38" s="31">
        <v>2</v>
      </c>
      <c r="AD38" s="37">
        <f t="shared" si="6"/>
        <v>62</v>
      </c>
      <c r="AE38" s="7">
        <v>18</v>
      </c>
      <c r="AF38" s="7">
        <v>39</v>
      </c>
      <c r="AG38" s="7">
        <v>2</v>
      </c>
      <c r="AH38" s="35">
        <f t="shared" si="7"/>
        <v>57</v>
      </c>
      <c r="AI38" s="7">
        <v>19</v>
      </c>
      <c r="AJ38" s="7">
        <v>43</v>
      </c>
      <c r="AK38" s="7">
        <v>2</v>
      </c>
      <c r="AL38" s="35">
        <f t="shared" si="8"/>
        <v>62</v>
      </c>
      <c r="AM38" s="37">
        <f t="shared" si="9"/>
        <v>18</v>
      </c>
      <c r="AN38" s="4">
        <v>2</v>
      </c>
      <c r="AO38" s="37">
        <f t="shared" si="10"/>
        <v>476</v>
      </c>
      <c r="AP38" s="5">
        <f t="shared" si="11"/>
        <v>56.00000000000001</v>
      </c>
    </row>
    <row r="39" spans="1:42" ht="15">
      <c r="A39" s="4">
        <v>29</v>
      </c>
      <c r="B39" s="7" t="s">
        <v>175</v>
      </c>
      <c r="C39" s="7">
        <v>21</v>
      </c>
      <c r="D39" s="7">
        <v>5</v>
      </c>
      <c r="E39" s="7">
        <v>0</v>
      </c>
      <c r="F39" s="35">
        <f t="shared" si="0"/>
        <v>26</v>
      </c>
      <c r="G39" s="7">
        <v>17</v>
      </c>
      <c r="H39" s="7">
        <v>24</v>
      </c>
      <c r="I39" s="7">
        <v>3</v>
      </c>
      <c r="J39" s="35">
        <f t="shared" si="1"/>
        <v>41</v>
      </c>
      <c r="K39" s="7">
        <v>18</v>
      </c>
      <c r="L39" s="7">
        <v>29</v>
      </c>
      <c r="M39" s="7">
        <v>3</v>
      </c>
      <c r="N39" s="35">
        <f t="shared" si="2"/>
        <v>47</v>
      </c>
      <c r="O39" s="7">
        <v>24</v>
      </c>
      <c r="P39" s="7">
        <v>29</v>
      </c>
      <c r="Q39" s="7">
        <v>3</v>
      </c>
      <c r="R39" s="35">
        <f t="shared" si="3"/>
        <v>53</v>
      </c>
      <c r="S39" s="7">
        <v>22</v>
      </c>
      <c r="T39" s="7">
        <v>14</v>
      </c>
      <c r="U39" s="7">
        <v>0</v>
      </c>
      <c r="V39" s="35">
        <f t="shared" si="4"/>
        <v>36</v>
      </c>
      <c r="W39" s="7">
        <v>18</v>
      </c>
      <c r="X39" s="7">
        <v>15</v>
      </c>
      <c r="Y39" s="7">
        <v>0</v>
      </c>
      <c r="Z39" s="35">
        <f t="shared" si="5"/>
        <v>33</v>
      </c>
      <c r="AA39" s="31">
        <v>24</v>
      </c>
      <c r="AB39" s="31">
        <v>24</v>
      </c>
      <c r="AC39" s="31">
        <v>2</v>
      </c>
      <c r="AD39" s="37">
        <f t="shared" si="6"/>
        <v>48</v>
      </c>
      <c r="AE39" s="7">
        <v>17</v>
      </c>
      <c r="AF39" s="7">
        <v>34</v>
      </c>
      <c r="AG39" s="7">
        <v>2</v>
      </c>
      <c r="AH39" s="35">
        <f t="shared" si="7"/>
        <v>51</v>
      </c>
      <c r="AI39" s="7">
        <v>20</v>
      </c>
      <c r="AJ39" s="7">
        <v>42</v>
      </c>
      <c r="AK39" s="7">
        <v>2</v>
      </c>
      <c r="AL39" s="35">
        <f t="shared" si="8"/>
        <v>62</v>
      </c>
      <c r="AM39" s="37">
        <f t="shared" si="9"/>
        <v>15</v>
      </c>
      <c r="AN39" s="4">
        <v>3</v>
      </c>
      <c r="AO39" s="37">
        <f t="shared" si="10"/>
        <v>397</v>
      </c>
      <c r="AP39" s="5">
        <f t="shared" si="11"/>
        <v>46.705882352941174</v>
      </c>
    </row>
    <row r="40" spans="1:42" ht="15">
      <c r="A40" s="4">
        <v>30</v>
      </c>
      <c r="B40" s="7" t="s">
        <v>176</v>
      </c>
      <c r="C40" s="7">
        <v>9</v>
      </c>
      <c r="D40" s="7">
        <v>15</v>
      </c>
      <c r="E40" s="7">
        <v>0</v>
      </c>
      <c r="F40" s="35">
        <f t="shared" si="0"/>
        <v>24</v>
      </c>
      <c r="G40" s="7">
        <v>17</v>
      </c>
      <c r="H40" s="7">
        <v>28</v>
      </c>
      <c r="I40" s="7">
        <v>3</v>
      </c>
      <c r="J40" s="35">
        <f t="shared" si="1"/>
        <v>45</v>
      </c>
      <c r="K40" s="7">
        <v>20</v>
      </c>
      <c r="L40" s="7">
        <v>42</v>
      </c>
      <c r="M40" s="7">
        <v>3</v>
      </c>
      <c r="N40" s="35">
        <f t="shared" si="2"/>
        <v>62</v>
      </c>
      <c r="O40" s="7">
        <v>21</v>
      </c>
      <c r="P40" s="7">
        <v>35</v>
      </c>
      <c r="Q40" s="7">
        <v>3</v>
      </c>
      <c r="R40" s="35">
        <f t="shared" si="3"/>
        <v>56</v>
      </c>
      <c r="S40" s="7">
        <v>25</v>
      </c>
      <c r="T40" s="7">
        <v>24</v>
      </c>
      <c r="U40" s="7">
        <v>3</v>
      </c>
      <c r="V40" s="35">
        <f t="shared" si="4"/>
        <v>49</v>
      </c>
      <c r="W40" s="7">
        <v>16</v>
      </c>
      <c r="X40" s="7">
        <v>17</v>
      </c>
      <c r="Y40" s="7">
        <v>0</v>
      </c>
      <c r="Z40" s="35">
        <f t="shared" si="5"/>
        <v>33</v>
      </c>
      <c r="AA40" s="31">
        <v>18</v>
      </c>
      <c r="AB40" s="31">
        <v>52</v>
      </c>
      <c r="AC40" s="31">
        <v>2</v>
      </c>
      <c r="AD40" s="37">
        <f t="shared" si="6"/>
        <v>70</v>
      </c>
      <c r="AE40" s="7">
        <v>12</v>
      </c>
      <c r="AF40" s="7">
        <v>34</v>
      </c>
      <c r="AG40" s="7">
        <v>2</v>
      </c>
      <c r="AH40" s="35">
        <f t="shared" si="7"/>
        <v>46</v>
      </c>
      <c r="AI40" s="7">
        <v>16</v>
      </c>
      <c r="AJ40" s="7">
        <v>37</v>
      </c>
      <c r="AK40" s="7">
        <v>2</v>
      </c>
      <c r="AL40" s="35">
        <f t="shared" si="8"/>
        <v>53</v>
      </c>
      <c r="AM40" s="37">
        <f t="shared" si="9"/>
        <v>18</v>
      </c>
      <c r="AN40" s="4">
        <v>2</v>
      </c>
      <c r="AO40" s="37">
        <f t="shared" si="10"/>
        <v>438</v>
      </c>
      <c r="AP40" s="5">
        <f t="shared" si="11"/>
        <v>51.52941176470588</v>
      </c>
    </row>
    <row r="41" spans="1:42" ht="15">
      <c r="A41" s="4">
        <v>31</v>
      </c>
      <c r="B41" s="7" t="s">
        <v>28</v>
      </c>
      <c r="C41" s="7">
        <v>30</v>
      </c>
      <c r="D41" s="7">
        <v>38</v>
      </c>
      <c r="E41" s="7">
        <v>3</v>
      </c>
      <c r="F41" s="35">
        <f t="shared" si="0"/>
        <v>68</v>
      </c>
      <c r="G41" s="7">
        <v>25</v>
      </c>
      <c r="H41" s="7">
        <v>29</v>
      </c>
      <c r="I41" s="7">
        <v>3</v>
      </c>
      <c r="J41" s="35">
        <f t="shared" si="1"/>
        <v>54</v>
      </c>
      <c r="K41" s="7">
        <v>27</v>
      </c>
      <c r="L41" s="7">
        <v>61</v>
      </c>
      <c r="M41" s="7">
        <v>3</v>
      </c>
      <c r="N41" s="35">
        <f t="shared" si="2"/>
        <v>88</v>
      </c>
      <c r="O41" s="7">
        <v>29</v>
      </c>
      <c r="P41" s="7">
        <v>30</v>
      </c>
      <c r="Q41" s="7">
        <v>3</v>
      </c>
      <c r="R41" s="35">
        <f t="shared" si="3"/>
        <v>59</v>
      </c>
      <c r="S41" s="7">
        <v>28</v>
      </c>
      <c r="T41" s="7">
        <v>30</v>
      </c>
      <c r="U41" s="7">
        <v>3</v>
      </c>
      <c r="V41" s="35">
        <f t="shared" si="4"/>
        <v>58</v>
      </c>
      <c r="W41" s="7">
        <v>28</v>
      </c>
      <c r="X41" s="7">
        <v>40</v>
      </c>
      <c r="Y41" s="7">
        <v>3</v>
      </c>
      <c r="Z41" s="35">
        <f t="shared" si="5"/>
        <v>68</v>
      </c>
      <c r="AA41" s="31">
        <v>28</v>
      </c>
      <c r="AB41" s="31">
        <v>31</v>
      </c>
      <c r="AC41" s="31">
        <v>2</v>
      </c>
      <c r="AD41" s="37">
        <f t="shared" si="6"/>
        <v>59</v>
      </c>
      <c r="AE41" s="7">
        <v>24</v>
      </c>
      <c r="AF41" s="7">
        <v>48</v>
      </c>
      <c r="AG41" s="7">
        <v>2</v>
      </c>
      <c r="AH41" s="35">
        <f t="shared" si="7"/>
        <v>72</v>
      </c>
      <c r="AI41" s="7">
        <v>25</v>
      </c>
      <c r="AJ41" s="7">
        <v>50</v>
      </c>
      <c r="AK41" s="7">
        <v>2</v>
      </c>
      <c r="AL41" s="35">
        <f t="shared" si="8"/>
        <v>75</v>
      </c>
      <c r="AM41" s="37">
        <f t="shared" si="9"/>
        <v>24</v>
      </c>
      <c r="AN41" s="4">
        <v>0</v>
      </c>
      <c r="AO41" s="37">
        <f t="shared" si="10"/>
        <v>601</v>
      </c>
      <c r="AP41" s="5">
        <f t="shared" si="11"/>
        <v>70.70588235294117</v>
      </c>
    </row>
    <row r="42" spans="1:42" ht="15">
      <c r="A42" s="4">
        <v>32</v>
      </c>
      <c r="B42" s="7" t="s">
        <v>177</v>
      </c>
      <c r="C42" s="7">
        <v>23</v>
      </c>
      <c r="D42" s="7">
        <v>24</v>
      </c>
      <c r="E42" s="7">
        <v>3</v>
      </c>
      <c r="F42" s="35">
        <f t="shared" si="0"/>
        <v>47</v>
      </c>
      <c r="G42" s="7">
        <v>20</v>
      </c>
      <c r="H42" s="7">
        <v>27</v>
      </c>
      <c r="I42" s="7">
        <v>3</v>
      </c>
      <c r="J42" s="35">
        <f t="shared" si="1"/>
        <v>47</v>
      </c>
      <c r="K42" s="7">
        <v>18</v>
      </c>
      <c r="L42" s="7">
        <v>24</v>
      </c>
      <c r="M42" s="7">
        <v>3</v>
      </c>
      <c r="N42" s="35">
        <f t="shared" si="2"/>
        <v>42</v>
      </c>
      <c r="O42" s="7">
        <v>19</v>
      </c>
      <c r="P42" s="7">
        <v>15</v>
      </c>
      <c r="Q42" s="7">
        <v>0</v>
      </c>
      <c r="R42" s="35">
        <f t="shared" si="3"/>
        <v>34</v>
      </c>
      <c r="S42" s="7">
        <v>26</v>
      </c>
      <c r="T42" s="7">
        <v>18</v>
      </c>
      <c r="U42" s="7">
        <v>0</v>
      </c>
      <c r="V42" s="35">
        <f t="shared" si="4"/>
        <v>44</v>
      </c>
      <c r="W42" s="7">
        <v>19</v>
      </c>
      <c r="X42" s="7">
        <v>20</v>
      </c>
      <c r="Y42" s="7">
        <v>0</v>
      </c>
      <c r="Z42" s="35">
        <f t="shared" si="5"/>
        <v>39</v>
      </c>
      <c r="AA42" s="31">
        <v>25</v>
      </c>
      <c r="AB42" s="31">
        <v>31</v>
      </c>
      <c r="AC42" s="31">
        <v>2</v>
      </c>
      <c r="AD42" s="37">
        <f t="shared" si="6"/>
        <v>56</v>
      </c>
      <c r="AE42" s="7">
        <v>18</v>
      </c>
      <c r="AF42" s="7">
        <v>39</v>
      </c>
      <c r="AG42" s="7">
        <v>2</v>
      </c>
      <c r="AH42" s="35">
        <f t="shared" si="7"/>
        <v>57</v>
      </c>
      <c r="AI42" s="7">
        <v>19</v>
      </c>
      <c r="AJ42" s="7">
        <v>43</v>
      </c>
      <c r="AK42" s="7">
        <v>2</v>
      </c>
      <c r="AL42" s="35">
        <f t="shared" si="8"/>
        <v>62</v>
      </c>
      <c r="AM42" s="37">
        <f t="shared" si="9"/>
        <v>15</v>
      </c>
      <c r="AN42" s="4">
        <v>3</v>
      </c>
      <c r="AO42" s="37">
        <f t="shared" si="10"/>
        <v>428</v>
      </c>
      <c r="AP42" s="5">
        <f t="shared" si="11"/>
        <v>50.35294117647059</v>
      </c>
    </row>
    <row r="43" spans="1:42" ht="15">
      <c r="A43" s="4">
        <v>33</v>
      </c>
      <c r="B43" s="7" t="s">
        <v>29</v>
      </c>
      <c r="C43" s="7">
        <v>26</v>
      </c>
      <c r="D43" s="7">
        <v>35</v>
      </c>
      <c r="E43" s="7">
        <v>3</v>
      </c>
      <c r="F43" s="35">
        <f aca="true" t="shared" si="12" ref="F43:F64">C43+D43</f>
        <v>61</v>
      </c>
      <c r="G43" s="7">
        <v>24</v>
      </c>
      <c r="H43" s="7">
        <v>24</v>
      </c>
      <c r="I43" s="7">
        <v>3</v>
      </c>
      <c r="J43" s="35">
        <f aca="true" t="shared" si="13" ref="J43:J65">G43+H43</f>
        <v>48</v>
      </c>
      <c r="K43" s="7">
        <v>25</v>
      </c>
      <c r="L43" s="7">
        <v>49</v>
      </c>
      <c r="M43" s="7">
        <v>3</v>
      </c>
      <c r="N43" s="35">
        <f aca="true" t="shared" si="14" ref="N43:N65">K43+L43</f>
        <v>74</v>
      </c>
      <c r="O43" s="7">
        <v>23</v>
      </c>
      <c r="P43" s="7">
        <v>46</v>
      </c>
      <c r="Q43" s="7">
        <v>3</v>
      </c>
      <c r="R43" s="35">
        <f aca="true" t="shared" si="15" ref="R43:R65">O43+P43</f>
        <v>69</v>
      </c>
      <c r="S43" s="7">
        <v>26</v>
      </c>
      <c r="T43" s="7">
        <v>24</v>
      </c>
      <c r="U43" s="7">
        <v>3</v>
      </c>
      <c r="V43" s="35">
        <f aca="true" t="shared" si="16" ref="V43:V64">S43+T43</f>
        <v>50</v>
      </c>
      <c r="W43" s="7">
        <v>24</v>
      </c>
      <c r="X43" s="7">
        <v>32</v>
      </c>
      <c r="Y43" s="7">
        <v>3</v>
      </c>
      <c r="Z43" s="35">
        <f aca="true" t="shared" si="17" ref="Z43:Z65">W43+X43</f>
        <v>56</v>
      </c>
      <c r="AA43" s="31">
        <v>26</v>
      </c>
      <c r="AB43" s="31">
        <v>24</v>
      </c>
      <c r="AC43" s="31">
        <v>2</v>
      </c>
      <c r="AD43" s="37">
        <f aca="true" t="shared" si="18" ref="AD43:AD65">AA43+AB43</f>
        <v>50</v>
      </c>
      <c r="AE43" s="7">
        <v>22</v>
      </c>
      <c r="AF43" s="7">
        <v>48</v>
      </c>
      <c r="AG43" s="7">
        <v>2</v>
      </c>
      <c r="AH43" s="35">
        <f aca="true" t="shared" si="19" ref="AH43:AH65">AE43+AF43</f>
        <v>70</v>
      </c>
      <c r="AI43" s="7">
        <v>24</v>
      </c>
      <c r="AJ43" s="7">
        <v>44</v>
      </c>
      <c r="AK43" s="7">
        <v>2</v>
      </c>
      <c r="AL43" s="35">
        <f aca="true" t="shared" si="20" ref="AL43:AL65">AI43+AJ43</f>
        <v>68</v>
      </c>
      <c r="AM43" s="37">
        <f aca="true" t="shared" si="21" ref="AM43:AM65">E43+I43+M43+Q43+U43+Y43+AC43+AG43+AK43</f>
        <v>24</v>
      </c>
      <c r="AN43" s="4">
        <v>0</v>
      </c>
      <c r="AO43" s="37">
        <f aca="true" t="shared" si="22" ref="AO43:AO65">F43+J43+N43+R43+V43+Z43+AD43+AH43+AL43</f>
        <v>546</v>
      </c>
      <c r="AP43" s="5">
        <f aca="true" t="shared" si="23" ref="AP43:AP65">AO43/850*100</f>
        <v>64.23529411764706</v>
      </c>
    </row>
    <row r="44" spans="1:42" ht="15">
      <c r="A44" s="4">
        <v>34</v>
      </c>
      <c r="B44" s="7" t="s">
        <v>178</v>
      </c>
      <c r="C44" s="7">
        <v>20</v>
      </c>
      <c r="D44" s="7">
        <v>6</v>
      </c>
      <c r="E44" s="7">
        <v>0</v>
      </c>
      <c r="F44" s="35">
        <f t="shared" si="12"/>
        <v>26</v>
      </c>
      <c r="G44" s="7">
        <v>16</v>
      </c>
      <c r="H44" s="7">
        <v>27</v>
      </c>
      <c r="I44" s="7">
        <v>3</v>
      </c>
      <c r="J44" s="35">
        <f t="shared" si="13"/>
        <v>43</v>
      </c>
      <c r="K44" s="7">
        <v>17</v>
      </c>
      <c r="L44" s="7">
        <v>28</v>
      </c>
      <c r="M44" s="7">
        <v>3</v>
      </c>
      <c r="N44" s="35">
        <f t="shared" si="14"/>
        <v>45</v>
      </c>
      <c r="O44" s="7">
        <v>15</v>
      </c>
      <c r="P44" s="7">
        <v>28</v>
      </c>
      <c r="Q44" s="7">
        <v>3</v>
      </c>
      <c r="R44" s="35">
        <f t="shared" si="15"/>
        <v>43</v>
      </c>
      <c r="S44" s="7">
        <v>26</v>
      </c>
      <c r="T44" s="7">
        <v>15</v>
      </c>
      <c r="U44" s="7">
        <v>0</v>
      </c>
      <c r="V44" s="35">
        <f t="shared" si="16"/>
        <v>41</v>
      </c>
      <c r="W44" s="7">
        <v>17</v>
      </c>
      <c r="X44" s="7">
        <v>30</v>
      </c>
      <c r="Y44" s="7">
        <v>3</v>
      </c>
      <c r="Z44" s="35">
        <f t="shared" si="17"/>
        <v>47</v>
      </c>
      <c r="AA44" s="31">
        <v>24</v>
      </c>
      <c r="AB44" s="31">
        <v>39</v>
      </c>
      <c r="AC44" s="31">
        <v>2</v>
      </c>
      <c r="AD44" s="37">
        <f t="shared" si="18"/>
        <v>63</v>
      </c>
      <c r="AE44" s="7">
        <v>12</v>
      </c>
      <c r="AF44" s="7">
        <v>31</v>
      </c>
      <c r="AG44" s="7">
        <v>2</v>
      </c>
      <c r="AH44" s="35">
        <f t="shared" si="19"/>
        <v>43</v>
      </c>
      <c r="AI44" s="7">
        <v>18</v>
      </c>
      <c r="AJ44" s="7">
        <v>36</v>
      </c>
      <c r="AK44" s="7">
        <v>2</v>
      </c>
      <c r="AL44" s="35">
        <f t="shared" si="20"/>
        <v>54</v>
      </c>
      <c r="AM44" s="37">
        <f t="shared" si="21"/>
        <v>18</v>
      </c>
      <c r="AN44" s="4">
        <v>2</v>
      </c>
      <c r="AO44" s="37">
        <f t="shared" si="22"/>
        <v>405</v>
      </c>
      <c r="AP44" s="5">
        <f t="shared" si="23"/>
        <v>47.647058823529406</v>
      </c>
    </row>
    <row r="45" spans="1:42" ht="15">
      <c r="A45" s="4">
        <v>35</v>
      </c>
      <c r="B45" s="7" t="s">
        <v>179</v>
      </c>
      <c r="C45" s="7">
        <v>15</v>
      </c>
      <c r="D45" s="7">
        <v>0</v>
      </c>
      <c r="E45" s="7">
        <v>0</v>
      </c>
      <c r="F45" s="35">
        <f t="shared" si="12"/>
        <v>15</v>
      </c>
      <c r="G45" s="7">
        <v>13</v>
      </c>
      <c r="H45" s="7">
        <v>4</v>
      </c>
      <c r="I45" s="7">
        <v>0</v>
      </c>
      <c r="J45" s="35">
        <f t="shared" si="13"/>
        <v>17</v>
      </c>
      <c r="K45" s="7">
        <v>11</v>
      </c>
      <c r="L45" s="7">
        <v>6</v>
      </c>
      <c r="M45" s="7">
        <v>0</v>
      </c>
      <c r="N45" s="35">
        <f t="shared" si="14"/>
        <v>17</v>
      </c>
      <c r="O45" s="7">
        <v>20</v>
      </c>
      <c r="P45" s="7">
        <v>0</v>
      </c>
      <c r="Q45" s="7">
        <v>0</v>
      </c>
      <c r="R45" s="35">
        <f t="shared" si="15"/>
        <v>20</v>
      </c>
      <c r="S45" s="7">
        <v>24</v>
      </c>
      <c r="T45" s="7">
        <v>0</v>
      </c>
      <c r="U45" s="7">
        <v>0</v>
      </c>
      <c r="V45" s="35">
        <f t="shared" si="16"/>
        <v>24</v>
      </c>
      <c r="W45" s="7">
        <v>16</v>
      </c>
      <c r="X45" s="7">
        <v>3</v>
      </c>
      <c r="Y45" s="7">
        <v>0</v>
      </c>
      <c r="Z45" s="35">
        <f t="shared" si="17"/>
        <v>19</v>
      </c>
      <c r="AA45" s="31">
        <v>24</v>
      </c>
      <c r="AB45" s="31">
        <v>5</v>
      </c>
      <c r="AC45" s="31">
        <v>0</v>
      </c>
      <c r="AD45" s="37">
        <f t="shared" si="18"/>
        <v>29</v>
      </c>
      <c r="AE45" s="7">
        <v>12</v>
      </c>
      <c r="AF45" s="7">
        <v>26</v>
      </c>
      <c r="AG45" s="7">
        <v>2</v>
      </c>
      <c r="AH45" s="35">
        <f t="shared" si="19"/>
        <v>38</v>
      </c>
      <c r="AI45" s="7">
        <v>18</v>
      </c>
      <c r="AJ45" s="7">
        <v>35</v>
      </c>
      <c r="AK45" s="7">
        <v>2</v>
      </c>
      <c r="AL45" s="35">
        <f t="shared" si="20"/>
        <v>53</v>
      </c>
      <c r="AM45" s="37">
        <f t="shared" si="21"/>
        <v>4</v>
      </c>
      <c r="AN45" s="4">
        <v>7</v>
      </c>
      <c r="AO45" s="37">
        <f t="shared" si="22"/>
        <v>232</v>
      </c>
      <c r="AP45" s="5">
        <f t="shared" si="23"/>
        <v>27.294117647058826</v>
      </c>
    </row>
    <row r="46" spans="1:42" ht="15">
      <c r="A46" s="4">
        <v>36</v>
      </c>
      <c r="B46" s="7" t="s">
        <v>180</v>
      </c>
      <c r="C46" s="7">
        <v>9</v>
      </c>
      <c r="D46" s="7">
        <v>0</v>
      </c>
      <c r="E46" s="7">
        <v>0</v>
      </c>
      <c r="F46" s="35">
        <f t="shared" si="12"/>
        <v>9</v>
      </c>
      <c r="G46" s="7">
        <v>19</v>
      </c>
      <c r="H46" s="7">
        <v>6</v>
      </c>
      <c r="I46" s="7">
        <v>0</v>
      </c>
      <c r="J46" s="35">
        <f t="shared" si="13"/>
        <v>25</v>
      </c>
      <c r="K46" s="7">
        <v>9</v>
      </c>
      <c r="L46" s="7">
        <v>9</v>
      </c>
      <c r="M46" s="7">
        <v>0</v>
      </c>
      <c r="N46" s="35">
        <f t="shared" si="14"/>
        <v>18</v>
      </c>
      <c r="O46" s="7">
        <v>24</v>
      </c>
      <c r="P46" s="7">
        <v>10</v>
      </c>
      <c r="Q46" s="7">
        <v>0</v>
      </c>
      <c r="R46" s="35">
        <f t="shared" si="15"/>
        <v>34</v>
      </c>
      <c r="S46" s="7">
        <v>22</v>
      </c>
      <c r="T46" s="7">
        <v>0</v>
      </c>
      <c r="U46" s="7">
        <v>0</v>
      </c>
      <c r="V46" s="35">
        <f t="shared" si="16"/>
        <v>22</v>
      </c>
      <c r="W46" s="7">
        <v>18</v>
      </c>
      <c r="X46" s="7">
        <v>0</v>
      </c>
      <c r="Y46" s="7">
        <v>0</v>
      </c>
      <c r="Z46" s="35">
        <f t="shared" si="17"/>
        <v>18</v>
      </c>
      <c r="AA46" s="31">
        <v>27</v>
      </c>
      <c r="AB46" s="31">
        <v>17</v>
      </c>
      <c r="AC46" s="31">
        <v>0</v>
      </c>
      <c r="AD46" s="37">
        <f t="shared" si="18"/>
        <v>44</v>
      </c>
      <c r="AE46" s="7">
        <v>13</v>
      </c>
      <c r="AF46" s="7">
        <v>31</v>
      </c>
      <c r="AG46" s="7">
        <v>2</v>
      </c>
      <c r="AH46" s="35">
        <f t="shared" si="19"/>
        <v>44</v>
      </c>
      <c r="AI46" s="7">
        <v>17</v>
      </c>
      <c r="AJ46" s="7">
        <v>36</v>
      </c>
      <c r="AK46" s="7">
        <v>2</v>
      </c>
      <c r="AL46" s="35">
        <f t="shared" si="20"/>
        <v>53</v>
      </c>
      <c r="AM46" s="37">
        <f t="shared" si="21"/>
        <v>4</v>
      </c>
      <c r="AN46" s="6">
        <v>7</v>
      </c>
      <c r="AO46" s="37">
        <f t="shared" si="22"/>
        <v>267</v>
      </c>
      <c r="AP46" s="5">
        <f t="shared" si="23"/>
        <v>31.411764705882355</v>
      </c>
    </row>
    <row r="47" spans="1:42" ht="15">
      <c r="A47" s="4">
        <v>37</v>
      </c>
      <c r="B47" s="7" t="s">
        <v>181</v>
      </c>
      <c r="C47" s="7">
        <v>23</v>
      </c>
      <c r="D47" s="7">
        <v>0</v>
      </c>
      <c r="E47" s="7">
        <v>0</v>
      </c>
      <c r="F47" s="35">
        <f t="shared" si="12"/>
        <v>23</v>
      </c>
      <c r="G47" s="7">
        <v>18</v>
      </c>
      <c r="H47" s="7">
        <v>6</v>
      </c>
      <c r="I47" s="7">
        <v>0</v>
      </c>
      <c r="J47" s="35">
        <f t="shared" si="13"/>
        <v>24</v>
      </c>
      <c r="K47" s="7">
        <v>17</v>
      </c>
      <c r="L47" s="7">
        <v>0</v>
      </c>
      <c r="M47" s="7">
        <v>0</v>
      </c>
      <c r="N47" s="35">
        <f t="shared" si="14"/>
        <v>17</v>
      </c>
      <c r="O47" s="7">
        <v>23</v>
      </c>
      <c r="P47" s="7">
        <v>25</v>
      </c>
      <c r="Q47" s="7">
        <v>3</v>
      </c>
      <c r="R47" s="35">
        <f t="shared" si="15"/>
        <v>48</v>
      </c>
      <c r="S47" s="7">
        <v>28</v>
      </c>
      <c r="T47" s="7">
        <v>13</v>
      </c>
      <c r="U47" s="7">
        <v>0</v>
      </c>
      <c r="V47" s="35">
        <f t="shared" si="16"/>
        <v>41</v>
      </c>
      <c r="W47" s="7">
        <v>20</v>
      </c>
      <c r="X47" s="7">
        <v>10</v>
      </c>
      <c r="Y47" s="7">
        <v>0</v>
      </c>
      <c r="Z47" s="35">
        <f t="shared" si="17"/>
        <v>30</v>
      </c>
      <c r="AA47" s="31">
        <v>23</v>
      </c>
      <c r="AB47" s="31">
        <v>27</v>
      </c>
      <c r="AC47" s="31">
        <v>2</v>
      </c>
      <c r="AD47" s="37">
        <f t="shared" si="18"/>
        <v>50</v>
      </c>
      <c r="AE47" s="7">
        <v>12</v>
      </c>
      <c r="AF47" s="7">
        <v>30</v>
      </c>
      <c r="AG47" s="7">
        <v>2</v>
      </c>
      <c r="AH47" s="35">
        <f t="shared" si="19"/>
        <v>42</v>
      </c>
      <c r="AI47" s="7">
        <v>17</v>
      </c>
      <c r="AJ47" s="7">
        <v>35</v>
      </c>
      <c r="AK47" s="7">
        <v>2</v>
      </c>
      <c r="AL47" s="35">
        <f t="shared" si="20"/>
        <v>52</v>
      </c>
      <c r="AM47" s="37">
        <f t="shared" si="21"/>
        <v>9</v>
      </c>
      <c r="AN47" s="4">
        <v>5</v>
      </c>
      <c r="AO47" s="37">
        <f t="shared" si="22"/>
        <v>327</v>
      </c>
      <c r="AP47" s="5">
        <f t="shared" si="23"/>
        <v>38.470588235294116</v>
      </c>
    </row>
    <row r="48" spans="1:42" ht="15">
      <c r="A48" s="4">
        <v>38</v>
      </c>
      <c r="B48" s="7" t="s">
        <v>182</v>
      </c>
      <c r="C48" s="7">
        <v>28</v>
      </c>
      <c r="D48" s="7">
        <v>25</v>
      </c>
      <c r="E48" s="7">
        <v>3</v>
      </c>
      <c r="F48" s="35">
        <f t="shared" si="12"/>
        <v>53</v>
      </c>
      <c r="G48" s="7">
        <v>27</v>
      </c>
      <c r="H48" s="7">
        <v>29</v>
      </c>
      <c r="I48" s="7">
        <v>3</v>
      </c>
      <c r="J48" s="35">
        <f t="shared" si="13"/>
        <v>56</v>
      </c>
      <c r="K48" s="7">
        <v>23</v>
      </c>
      <c r="L48" s="7">
        <v>45</v>
      </c>
      <c r="M48" s="7">
        <v>3</v>
      </c>
      <c r="N48" s="35">
        <f t="shared" si="14"/>
        <v>68</v>
      </c>
      <c r="O48" s="7">
        <v>24</v>
      </c>
      <c r="P48" s="7">
        <v>43</v>
      </c>
      <c r="Q48" s="7">
        <v>3</v>
      </c>
      <c r="R48" s="35">
        <f t="shared" si="15"/>
        <v>67</v>
      </c>
      <c r="S48" s="7">
        <v>26</v>
      </c>
      <c r="T48" s="7">
        <v>29</v>
      </c>
      <c r="U48" s="7">
        <v>3</v>
      </c>
      <c r="V48" s="35">
        <f t="shared" si="16"/>
        <v>55</v>
      </c>
      <c r="W48" s="7">
        <v>23</v>
      </c>
      <c r="X48" s="7">
        <v>35</v>
      </c>
      <c r="Y48" s="7">
        <v>3</v>
      </c>
      <c r="Z48" s="35">
        <f t="shared" si="17"/>
        <v>58</v>
      </c>
      <c r="AA48" s="31">
        <v>25</v>
      </c>
      <c r="AB48" s="31">
        <v>32</v>
      </c>
      <c r="AC48" s="31">
        <v>2</v>
      </c>
      <c r="AD48" s="37">
        <f t="shared" si="18"/>
        <v>57</v>
      </c>
      <c r="AE48" s="7">
        <v>23</v>
      </c>
      <c r="AF48" s="7">
        <v>48</v>
      </c>
      <c r="AG48" s="7">
        <v>2</v>
      </c>
      <c r="AH48" s="35">
        <f t="shared" si="19"/>
        <v>71</v>
      </c>
      <c r="AI48" s="7">
        <v>24</v>
      </c>
      <c r="AJ48" s="7">
        <v>42</v>
      </c>
      <c r="AK48" s="7">
        <v>2</v>
      </c>
      <c r="AL48" s="35">
        <f t="shared" si="20"/>
        <v>66</v>
      </c>
      <c r="AM48" s="37">
        <f t="shared" si="21"/>
        <v>24</v>
      </c>
      <c r="AN48" s="6">
        <v>0</v>
      </c>
      <c r="AO48" s="37">
        <f t="shared" si="22"/>
        <v>551</v>
      </c>
      <c r="AP48" s="5">
        <f t="shared" si="23"/>
        <v>64.8235294117647</v>
      </c>
    </row>
    <row r="49" spans="1:42" ht="15">
      <c r="A49" s="4">
        <v>39</v>
      </c>
      <c r="B49" s="7" t="s">
        <v>183</v>
      </c>
      <c r="C49" s="7">
        <v>24</v>
      </c>
      <c r="D49" s="7">
        <v>13</v>
      </c>
      <c r="E49" s="7">
        <v>0</v>
      </c>
      <c r="F49" s="35">
        <f t="shared" si="12"/>
        <v>37</v>
      </c>
      <c r="G49" s="7">
        <v>21</v>
      </c>
      <c r="H49" s="7">
        <v>45</v>
      </c>
      <c r="I49" s="7">
        <v>3</v>
      </c>
      <c r="J49" s="35">
        <f t="shared" si="13"/>
        <v>66</v>
      </c>
      <c r="K49" s="7">
        <v>17</v>
      </c>
      <c r="L49" s="7">
        <v>33</v>
      </c>
      <c r="M49" s="7">
        <v>3</v>
      </c>
      <c r="N49" s="35">
        <f t="shared" si="14"/>
        <v>50</v>
      </c>
      <c r="O49" s="7">
        <v>25</v>
      </c>
      <c r="P49" s="7">
        <v>14</v>
      </c>
      <c r="Q49" s="7">
        <v>0</v>
      </c>
      <c r="R49" s="35">
        <f t="shared" si="15"/>
        <v>39</v>
      </c>
      <c r="S49" s="7">
        <v>24</v>
      </c>
      <c r="T49" s="7">
        <v>28</v>
      </c>
      <c r="U49" s="7">
        <v>3</v>
      </c>
      <c r="V49" s="35">
        <f t="shared" si="16"/>
        <v>52</v>
      </c>
      <c r="W49" s="7">
        <v>27</v>
      </c>
      <c r="X49" s="7">
        <v>31</v>
      </c>
      <c r="Y49" s="7">
        <v>3</v>
      </c>
      <c r="Z49" s="35">
        <f t="shared" si="17"/>
        <v>58</v>
      </c>
      <c r="AA49" s="31">
        <v>26</v>
      </c>
      <c r="AB49" s="31">
        <v>33</v>
      </c>
      <c r="AC49" s="31">
        <v>2</v>
      </c>
      <c r="AD49" s="37">
        <f t="shared" si="18"/>
        <v>59</v>
      </c>
      <c r="AE49" s="7">
        <v>20</v>
      </c>
      <c r="AF49" s="7">
        <v>41</v>
      </c>
      <c r="AG49" s="7">
        <v>2</v>
      </c>
      <c r="AH49" s="35">
        <f t="shared" si="19"/>
        <v>61</v>
      </c>
      <c r="AI49" s="7">
        <v>19</v>
      </c>
      <c r="AJ49" s="7">
        <v>41</v>
      </c>
      <c r="AK49" s="7">
        <v>2</v>
      </c>
      <c r="AL49" s="35">
        <f t="shared" si="20"/>
        <v>60</v>
      </c>
      <c r="AM49" s="37">
        <f t="shared" si="21"/>
        <v>18</v>
      </c>
      <c r="AN49" s="6">
        <v>2</v>
      </c>
      <c r="AO49" s="37">
        <f t="shared" si="22"/>
        <v>482</v>
      </c>
      <c r="AP49" s="5">
        <f t="shared" si="23"/>
        <v>56.705882352941174</v>
      </c>
    </row>
    <row r="50" spans="1:42" ht="15">
      <c r="A50" s="4">
        <v>40</v>
      </c>
      <c r="B50" s="7" t="s">
        <v>184</v>
      </c>
      <c r="C50" s="7">
        <v>23</v>
      </c>
      <c r="D50" s="7">
        <v>11</v>
      </c>
      <c r="E50" s="7">
        <v>0</v>
      </c>
      <c r="F50" s="35">
        <f t="shared" si="12"/>
        <v>34</v>
      </c>
      <c r="G50" s="7">
        <v>19</v>
      </c>
      <c r="H50" s="7">
        <v>10</v>
      </c>
      <c r="I50" s="7">
        <v>0</v>
      </c>
      <c r="J50" s="35">
        <f t="shared" si="13"/>
        <v>29</v>
      </c>
      <c r="K50" s="7">
        <v>21</v>
      </c>
      <c r="L50" s="7">
        <v>26</v>
      </c>
      <c r="M50" s="7">
        <v>3</v>
      </c>
      <c r="N50" s="35">
        <f t="shared" si="14"/>
        <v>47</v>
      </c>
      <c r="O50" s="7">
        <v>22</v>
      </c>
      <c r="P50" s="7">
        <v>24</v>
      </c>
      <c r="Q50" s="7">
        <v>3</v>
      </c>
      <c r="R50" s="35">
        <f t="shared" si="15"/>
        <v>46</v>
      </c>
      <c r="S50" s="7">
        <v>26</v>
      </c>
      <c r="T50" s="7">
        <v>24</v>
      </c>
      <c r="U50" s="7">
        <v>3</v>
      </c>
      <c r="V50" s="35">
        <f t="shared" si="16"/>
        <v>50</v>
      </c>
      <c r="W50" s="7">
        <v>22</v>
      </c>
      <c r="X50" s="7">
        <v>14</v>
      </c>
      <c r="Y50" s="7">
        <v>0</v>
      </c>
      <c r="Z50" s="35">
        <f t="shared" si="17"/>
        <v>36</v>
      </c>
      <c r="AA50" s="31">
        <v>24</v>
      </c>
      <c r="AB50" s="31">
        <v>32</v>
      </c>
      <c r="AC50" s="31">
        <v>2</v>
      </c>
      <c r="AD50" s="37">
        <f t="shared" si="18"/>
        <v>56</v>
      </c>
      <c r="AE50" s="7">
        <v>17</v>
      </c>
      <c r="AF50" s="7">
        <v>37</v>
      </c>
      <c r="AG50" s="7">
        <v>2</v>
      </c>
      <c r="AH50" s="35">
        <f t="shared" si="19"/>
        <v>54</v>
      </c>
      <c r="AI50" s="7">
        <v>21</v>
      </c>
      <c r="AJ50" s="7">
        <v>43</v>
      </c>
      <c r="AK50" s="7">
        <v>2</v>
      </c>
      <c r="AL50" s="35">
        <f t="shared" si="20"/>
        <v>64</v>
      </c>
      <c r="AM50" s="37">
        <f t="shared" si="21"/>
        <v>15</v>
      </c>
      <c r="AN50" s="4">
        <v>3</v>
      </c>
      <c r="AO50" s="37">
        <f t="shared" si="22"/>
        <v>416</v>
      </c>
      <c r="AP50" s="5">
        <f t="shared" si="23"/>
        <v>48.94117647058824</v>
      </c>
    </row>
    <row r="51" spans="1:42" ht="15">
      <c r="A51" s="4">
        <v>41</v>
      </c>
      <c r="B51" s="7" t="s">
        <v>185</v>
      </c>
      <c r="C51" s="7">
        <v>27</v>
      </c>
      <c r="D51" s="7">
        <v>41</v>
      </c>
      <c r="E51" s="7">
        <v>3</v>
      </c>
      <c r="F51" s="35">
        <f t="shared" si="12"/>
        <v>68</v>
      </c>
      <c r="G51" s="7">
        <v>22</v>
      </c>
      <c r="H51" s="7">
        <v>27</v>
      </c>
      <c r="I51" s="7">
        <v>3</v>
      </c>
      <c r="J51" s="35">
        <f t="shared" si="13"/>
        <v>49</v>
      </c>
      <c r="K51" s="7">
        <v>23</v>
      </c>
      <c r="L51" s="7">
        <v>37</v>
      </c>
      <c r="M51" s="7">
        <v>3</v>
      </c>
      <c r="N51" s="35">
        <f t="shared" si="14"/>
        <v>60</v>
      </c>
      <c r="O51" s="7">
        <v>23</v>
      </c>
      <c r="P51" s="7">
        <v>40</v>
      </c>
      <c r="Q51" s="7">
        <v>3</v>
      </c>
      <c r="R51" s="35">
        <f t="shared" si="15"/>
        <v>63</v>
      </c>
      <c r="S51" s="7">
        <v>27</v>
      </c>
      <c r="T51" s="7">
        <v>36</v>
      </c>
      <c r="U51" s="7">
        <v>3</v>
      </c>
      <c r="V51" s="35">
        <f t="shared" si="16"/>
        <v>63</v>
      </c>
      <c r="W51" s="7">
        <v>22</v>
      </c>
      <c r="X51" s="7">
        <v>39</v>
      </c>
      <c r="Y51" s="7">
        <v>3</v>
      </c>
      <c r="Z51" s="35">
        <f t="shared" si="17"/>
        <v>61</v>
      </c>
      <c r="AA51" s="31">
        <v>28</v>
      </c>
      <c r="AB51" s="31">
        <v>27</v>
      </c>
      <c r="AC51" s="31">
        <v>2</v>
      </c>
      <c r="AD51" s="37">
        <f t="shared" si="18"/>
        <v>55</v>
      </c>
      <c r="AE51" s="7">
        <v>19</v>
      </c>
      <c r="AF51" s="7">
        <v>42</v>
      </c>
      <c r="AG51" s="7">
        <v>2</v>
      </c>
      <c r="AH51" s="35">
        <f t="shared" si="19"/>
        <v>61</v>
      </c>
      <c r="AI51" s="7">
        <v>22</v>
      </c>
      <c r="AJ51" s="7">
        <v>44</v>
      </c>
      <c r="AK51" s="7">
        <v>2</v>
      </c>
      <c r="AL51" s="35">
        <f t="shared" si="20"/>
        <v>66</v>
      </c>
      <c r="AM51" s="37">
        <f t="shared" si="21"/>
        <v>24</v>
      </c>
      <c r="AN51" s="4">
        <v>0</v>
      </c>
      <c r="AO51" s="37">
        <f t="shared" si="22"/>
        <v>546</v>
      </c>
      <c r="AP51" s="5">
        <f t="shared" si="23"/>
        <v>64.23529411764706</v>
      </c>
    </row>
    <row r="52" spans="1:42" ht="15">
      <c r="A52" s="4">
        <v>42</v>
      </c>
      <c r="B52" s="7" t="s">
        <v>186</v>
      </c>
      <c r="C52" s="7">
        <v>19</v>
      </c>
      <c r="D52" s="7">
        <v>0</v>
      </c>
      <c r="E52" s="7">
        <v>0</v>
      </c>
      <c r="F52" s="35">
        <f t="shared" si="12"/>
        <v>19</v>
      </c>
      <c r="G52" s="7">
        <v>18</v>
      </c>
      <c r="H52" s="7">
        <v>24</v>
      </c>
      <c r="I52" s="7">
        <v>3</v>
      </c>
      <c r="J52" s="35">
        <f t="shared" si="13"/>
        <v>42</v>
      </c>
      <c r="K52" s="7">
        <v>16</v>
      </c>
      <c r="L52" s="7">
        <v>1</v>
      </c>
      <c r="M52" s="7">
        <v>0</v>
      </c>
      <c r="N52" s="35">
        <f t="shared" si="14"/>
        <v>17</v>
      </c>
      <c r="O52" s="7">
        <v>21</v>
      </c>
      <c r="P52" s="7">
        <v>10</v>
      </c>
      <c r="Q52" s="7">
        <v>0</v>
      </c>
      <c r="R52" s="35">
        <f t="shared" si="15"/>
        <v>31</v>
      </c>
      <c r="S52" s="7">
        <v>23</v>
      </c>
      <c r="T52" s="7">
        <v>12</v>
      </c>
      <c r="U52" s="7">
        <v>0</v>
      </c>
      <c r="V52" s="35">
        <f t="shared" si="16"/>
        <v>35</v>
      </c>
      <c r="W52" s="7">
        <v>17</v>
      </c>
      <c r="X52" s="7">
        <v>25</v>
      </c>
      <c r="Y52" s="7">
        <v>3</v>
      </c>
      <c r="Z52" s="35">
        <f t="shared" si="17"/>
        <v>42</v>
      </c>
      <c r="AA52" s="31">
        <v>27</v>
      </c>
      <c r="AB52" s="31">
        <v>38</v>
      </c>
      <c r="AC52" s="31">
        <v>2</v>
      </c>
      <c r="AD52" s="37">
        <f t="shared" si="18"/>
        <v>65</v>
      </c>
      <c r="AE52" s="7">
        <v>12</v>
      </c>
      <c r="AF52" s="7">
        <v>29</v>
      </c>
      <c r="AG52" s="7">
        <v>2</v>
      </c>
      <c r="AH52" s="35">
        <f t="shared" si="19"/>
        <v>41</v>
      </c>
      <c r="AI52" s="7">
        <v>17</v>
      </c>
      <c r="AJ52" s="7">
        <v>36</v>
      </c>
      <c r="AK52" s="7">
        <v>2</v>
      </c>
      <c r="AL52" s="35">
        <f t="shared" si="20"/>
        <v>53</v>
      </c>
      <c r="AM52" s="37">
        <f t="shared" si="21"/>
        <v>12</v>
      </c>
      <c r="AN52" s="4">
        <v>4</v>
      </c>
      <c r="AO52" s="37">
        <f t="shared" si="22"/>
        <v>345</v>
      </c>
      <c r="AP52" s="5">
        <f t="shared" si="23"/>
        <v>40.588235294117645</v>
      </c>
    </row>
    <row r="53" spans="1:42" ht="15">
      <c r="A53" s="4">
        <v>43</v>
      </c>
      <c r="B53" s="7" t="s">
        <v>187</v>
      </c>
      <c r="C53" s="7">
        <v>30</v>
      </c>
      <c r="D53" s="7">
        <v>37</v>
      </c>
      <c r="E53" s="7">
        <v>3</v>
      </c>
      <c r="F53" s="35">
        <f t="shared" si="12"/>
        <v>67</v>
      </c>
      <c r="G53" s="7">
        <v>27</v>
      </c>
      <c r="H53" s="7">
        <v>41</v>
      </c>
      <c r="I53" s="7">
        <v>3</v>
      </c>
      <c r="J53" s="35">
        <f t="shared" si="13"/>
        <v>68</v>
      </c>
      <c r="K53" s="7">
        <v>23</v>
      </c>
      <c r="L53" s="7">
        <v>33</v>
      </c>
      <c r="M53" s="7">
        <v>3</v>
      </c>
      <c r="N53" s="35">
        <f t="shared" si="14"/>
        <v>56</v>
      </c>
      <c r="O53" s="7">
        <v>29</v>
      </c>
      <c r="P53" s="7">
        <v>31</v>
      </c>
      <c r="Q53" s="7">
        <v>3</v>
      </c>
      <c r="R53" s="35">
        <f t="shared" si="15"/>
        <v>60</v>
      </c>
      <c r="S53" s="7">
        <v>27</v>
      </c>
      <c r="T53" s="7">
        <v>31</v>
      </c>
      <c r="U53" s="7">
        <v>3</v>
      </c>
      <c r="V53" s="35">
        <f t="shared" si="16"/>
        <v>58</v>
      </c>
      <c r="W53" s="7">
        <v>30</v>
      </c>
      <c r="X53" s="7">
        <v>24</v>
      </c>
      <c r="Y53" s="7">
        <v>3</v>
      </c>
      <c r="Z53" s="35">
        <f t="shared" si="17"/>
        <v>54</v>
      </c>
      <c r="AA53" s="31">
        <v>29</v>
      </c>
      <c r="AB53" s="31">
        <v>28</v>
      </c>
      <c r="AC53" s="31">
        <v>2</v>
      </c>
      <c r="AD53" s="37">
        <f t="shared" si="18"/>
        <v>57</v>
      </c>
      <c r="AE53" s="7">
        <v>22</v>
      </c>
      <c r="AF53" s="7">
        <v>44</v>
      </c>
      <c r="AG53" s="7">
        <v>2</v>
      </c>
      <c r="AH53" s="35">
        <f t="shared" si="19"/>
        <v>66</v>
      </c>
      <c r="AI53" s="7">
        <v>21</v>
      </c>
      <c r="AJ53" s="7">
        <v>43</v>
      </c>
      <c r="AK53" s="7">
        <v>2</v>
      </c>
      <c r="AL53" s="35">
        <f t="shared" si="20"/>
        <v>64</v>
      </c>
      <c r="AM53" s="37">
        <f t="shared" si="21"/>
        <v>24</v>
      </c>
      <c r="AN53" s="4">
        <v>0</v>
      </c>
      <c r="AO53" s="37">
        <f t="shared" si="22"/>
        <v>550</v>
      </c>
      <c r="AP53" s="5">
        <f t="shared" si="23"/>
        <v>64.70588235294117</v>
      </c>
    </row>
    <row r="54" spans="1:42" ht="15">
      <c r="A54" s="4">
        <v>44</v>
      </c>
      <c r="B54" s="7" t="s">
        <v>188</v>
      </c>
      <c r="C54" s="7">
        <v>27</v>
      </c>
      <c r="D54" s="7">
        <v>24</v>
      </c>
      <c r="E54" s="7">
        <v>3</v>
      </c>
      <c r="F54" s="35">
        <f t="shared" si="12"/>
        <v>51</v>
      </c>
      <c r="G54" s="7">
        <v>25</v>
      </c>
      <c r="H54" s="7">
        <v>16</v>
      </c>
      <c r="I54" s="7">
        <v>0</v>
      </c>
      <c r="J54" s="35">
        <f t="shared" si="13"/>
        <v>41</v>
      </c>
      <c r="K54" s="7">
        <v>21</v>
      </c>
      <c r="L54" s="7">
        <v>38</v>
      </c>
      <c r="M54" s="7">
        <v>3</v>
      </c>
      <c r="N54" s="35">
        <f t="shared" si="14"/>
        <v>59</v>
      </c>
      <c r="O54" s="7">
        <v>29</v>
      </c>
      <c r="P54" s="7">
        <v>19</v>
      </c>
      <c r="Q54" s="7">
        <v>0</v>
      </c>
      <c r="R54" s="35">
        <f t="shared" si="15"/>
        <v>48</v>
      </c>
      <c r="S54" s="7">
        <v>26</v>
      </c>
      <c r="T54" s="7">
        <v>29</v>
      </c>
      <c r="U54" s="7">
        <v>3</v>
      </c>
      <c r="V54" s="35">
        <f t="shared" si="16"/>
        <v>55</v>
      </c>
      <c r="W54" s="7">
        <v>27</v>
      </c>
      <c r="X54" s="7">
        <v>13</v>
      </c>
      <c r="Y54" s="7">
        <v>0</v>
      </c>
      <c r="Z54" s="35">
        <f t="shared" si="17"/>
        <v>40</v>
      </c>
      <c r="AA54" s="31">
        <v>28</v>
      </c>
      <c r="AB54" s="31">
        <v>36</v>
      </c>
      <c r="AC54" s="31">
        <v>2</v>
      </c>
      <c r="AD54" s="37">
        <f t="shared" si="18"/>
        <v>64</v>
      </c>
      <c r="AE54" s="7">
        <v>20</v>
      </c>
      <c r="AF54" s="7">
        <v>46</v>
      </c>
      <c r="AG54" s="7">
        <v>2</v>
      </c>
      <c r="AH54" s="35">
        <f t="shared" si="19"/>
        <v>66</v>
      </c>
      <c r="AI54" s="7">
        <v>19</v>
      </c>
      <c r="AJ54" s="7">
        <v>45</v>
      </c>
      <c r="AK54" s="7">
        <v>2</v>
      </c>
      <c r="AL54" s="35">
        <f t="shared" si="20"/>
        <v>64</v>
      </c>
      <c r="AM54" s="37">
        <f t="shared" si="21"/>
        <v>15</v>
      </c>
      <c r="AN54" s="4">
        <v>3</v>
      </c>
      <c r="AO54" s="37">
        <f t="shared" si="22"/>
        <v>488</v>
      </c>
      <c r="AP54" s="5">
        <f t="shared" si="23"/>
        <v>57.41176470588235</v>
      </c>
    </row>
    <row r="55" spans="1:42" ht="15">
      <c r="A55" s="4">
        <v>45</v>
      </c>
      <c r="B55" s="7" t="s">
        <v>189</v>
      </c>
      <c r="C55" s="7">
        <v>28</v>
      </c>
      <c r="D55" s="7">
        <v>54</v>
      </c>
      <c r="E55" s="7">
        <v>3</v>
      </c>
      <c r="F55" s="35">
        <f t="shared" si="12"/>
        <v>82</v>
      </c>
      <c r="G55" s="7">
        <v>25</v>
      </c>
      <c r="H55" s="7">
        <v>26</v>
      </c>
      <c r="I55" s="7">
        <v>3</v>
      </c>
      <c r="J55" s="35">
        <f t="shared" si="13"/>
        <v>51</v>
      </c>
      <c r="K55" s="7">
        <v>18</v>
      </c>
      <c r="L55" s="7">
        <v>28</v>
      </c>
      <c r="M55" s="7">
        <v>3</v>
      </c>
      <c r="N55" s="35">
        <f t="shared" si="14"/>
        <v>46</v>
      </c>
      <c r="O55" s="7">
        <v>22</v>
      </c>
      <c r="P55" s="7">
        <v>37</v>
      </c>
      <c r="Q55" s="7">
        <v>3</v>
      </c>
      <c r="R55" s="35">
        <f t="shared" si="15"/>
        <v>59</v>
      </c>
      <c r="S55" s="7">
        <v>24</v>
      </c>
      <c r="T55" s="7">
        <v>24</v>
      </c>
      <c r="U55" s="7">
        <v>3</v>
      </c>
      <c r="V55" s="35">
        <f t="shared" si="16"/>
        <v>48</v>
      </c>
      <c r="W55" s="7">
        <v>27</v>
      </c>
      <c r="X55" s="7">
        <v>39</v>
      </c>
      <c r="Y55" s="7">
        <v>3</v>
      </c>
      <c r="Z55" s="35">
        <f t="shared" si="17"/>
        <v>66</v>
      </c>
      <c r="AA55" s="31">
        <v>27</v>
      </c>
      <c r="AB55" s="31">
        <v>28</v>
      </c>
      <c r="AC55" s="31">
        <v>2</v>
      </c>
      <c r="AD55" s="37">
        <f t="shared" si="18"/>
        <v>55</v>
      </c>
      <c r="AE55" s="7">
        <v>22</v>
      </c>
      <c r="AF55" s="7">
        <v>47</v>
      </c>
      <c r="AG55" s="7">
        <v>2</v>
      </c>
      <c r="AH55" s="35">
        <f t="shared" si="19"/>
        <v>69</v>
      </c>
      <c r="AI55" s="7">
        <v>24</v>
      </c>
      <c r="AJ55" s="7">
        <v>48</v>
      </c>
      <c r="AK55" s="7">
        <v>2</v>
      </c>
      <c r="AL55" s="35">
        <f t="shared" si="20"/>
        <v>72</v>
      </c>
      <c r="AM55" s="37">
        <f t="shared" si="21"/>
        <v>24</v>
      </c>
      <c r="AN55" s="4">
        <v>0</v>
      </c>
      <c r="AO55" s="37">
        <f t="shared" si="22"/>
        <v>548</v>
      </c>
      <c r="AP55" s="5">
        <f t="shared" si="23"/>
        <v>64.47058823529412</v>
      </c>
    </row>
    <row r="56" spans="1:42" ht="15">
      <c r="A56" s="4">
        <v>46</v>
      </c>
      <c r="B56" s="7" t="s">
        <v>190</v>
      </c>
      <c r="C56" s="7">
        <v>26</v>
      </c>
      <c r="D56" s="7">
        <v>24</v>
      </c>
      <c r="E56" s="7">
        <v>3</v>
      </c>
      <c r="F56" s="35">
        <f t="shared" si="12"/>
        <v>50</v>
      </c>
      <c r="G56" s="7">
        <v>23</v>
      </c>
      <c r="H56" s="7">
        <v>39</v>
      </c>
      <c r="I56" s="7">
        <v>3</v>
      </c>
      <c r="J56" s="35">
        <f t="shared" si="13"/>
        <v>62</v>
      </c>
      <c r="K56" s="7">
        <v>22</v>
      </c>
      <c r="L56" s="7">
        <v>42</v>
      </c>
      <c r="M56" s="7">
        <v>3</v>
      </c>
      <c r="N56" s="35">
        <f t="shared" si="14"/>
        <v>64</v>
      </c>
      <c r="O56" s="7">
        <v>28</v>
      </c>
      <c r="P56" s="7">
        <v>43</v>
      </c>
      <c r="Q56" s="7">
        <v>3</v>
      </c>
      <c r="R56" s="35">
        <f t="shared" si="15"/>
        <v>71</v>
      </c>
      <c r="S56" s="7">
        <v>28</v>
      </c>
      <c r="T56" s="7">
        <v>33</v>
      </c>
      <c r="U56" s="7">
        <v>3</v>
      </c>
      <c r="V56" s="35">
        <f t="shared" si="16"/>
        <v>61</v>
      </c>
      <c r="W56" s="7">
        <v>26</v>
      </c>
      <c r="X56" s="7">
        <v>40</v>
      </c>
      <c r="Y56" s="7">
        <v>3</v>
      </c>
      <c r="Z56" s="35">
        <f t="shared" si="17"/>
        <v>66</v>
      </c>
      <c r="AA56" s="31">
        <v>28</v>
      </c>
      <c r="AB56" s="31">
        <v>52</v>
      </c>
      <c r="AC56" s="31">
        <v>2</v>
      </c>
      <c r="AD56" s="37">
        <f t="shared" si="18"/>
        <v>80</v>
      </c>
      <c r="AE56" s="7">
        <v>21</v>
      </c>
      <c r="AF56" s="7">
        <v>44</v>
      </c>
      <c r="AG56" s="7">
        <v>2</v>
      </c>
      <c r="AH56" s="35">
        <f t="shared" si="19"/>
        <v>65</v>
      </c>
      <c r="AI56" s="7">
        <v>22</v>
      </c>
      <c r="AJ56" s="7">
        <v>47</v>
      </c>
      <c r="AK56" s="7">
        <v>2</v>
      </c>
      <c r="AL56" s="35">
        <f t="shared" si="20"/>
        <v>69</v>
      </c>
      <c r="AM56" s="37">
        <f t="shared" si="21"/>
        <v>24</v>
      </c>
      <c r="AN56" s="4">
        <v>0</v>
      </c>
      <c r="AO56" s="37">
        <f t="shared" si="22"/>
        <v>588</v>
      </c>
      <c r="AP56" s="5">
        <f t="shared" si="23"/>
        <v>69.17647058823529</v>
      </c>
    </row>
    <row r="57" spans="1:42" ht="15">
      <c r="A57" s="4">
        <v>47</v>
      </c>
      <c r="B57" s="7" t="s">
        <v>191</v>
      </c>
      <c r="C57" s="7">
        <v>23</v>
      </c>
      <c r="D57" s="7">
        <v>24</v>
      </c>
      <c r="E57" s="7">
        <v>3</v>
      </c>
      <c r="F57" s="35">
        <f t="shared" si="12"/>
        <v>47</v>
      </c>
      <c r="G57" s="7">
        <v>21</v>
      </c>
      <c r="H57" s="7">
        <v>28</v>
      </c>
      <c r="I57" s="7">
        <v>3</v>
      </c>
      <c r="J57" s="35">
        <f t="shared" si="13"/>
        <v>49</v>
      </c>
      <c r="K57" s="7">
        <v>23</v>
      </c>
      <c r="L57" s="7">
        <v>32</v>
      </c>
      <c r="M57" s="7">
        <v>3</v>
      </c>
      <c r="N57" s="35">
        <f t="shared" si="14"/>
        <v>55</v>
      </c>
      <c r="O57" s="7">
        <v>17</v>
      </c>
      <c r="P57" s="7">
        <v>35</v>
      </c>
      <c r="Q57" s="7">
        <v>3</v>
      </c>
      <c r="R57" s="35">
        <f t="shared" si="15"/>
        <v>52</v>
      </c>
      <c r="S57" s="7">
        <v>24</v>
      </c>
      <c r="T57" s="7">
        <v>28</v>
      </c>
      <c r="U57" s="7">
        <v>3</v>
      </c>
      <c r="V57" s="35">
        <f t="shared" si="16"/>
        <v>52</v>
      </c>
      <c r="W57" s="7">
        <v>21</v>
      </c>
      <c r="X57" s="7">
        <v>31</v>
      </c>
      <c r="Y57" s="7">
        <v>3</v>
      </c>
      <c r="Z57" s="35">
        <f t="shared" si="17"/>
        <v>52</v>
      </c>
      <c r="AA57" s="31">
        <v>27</v>
      </c>
      <c r="AB57" s="31">
        <v>28</v>
      </c>
      <c r="AC57" s="31">
        <v>2</v>
      </c>
      <c r="AD57" s="37">
        <f t="shared" si="18"/>
        <v>55</v>
      </c>
      <c r="AE57" s="7">
        <v>19</v>
      </c>
      <c r="AF57" s="7">
        <v>43</v>
      </c>
      <c r="AG57" s="7">
        <v>2</v>
      </c>
      <c r="AH57" s="35">
        <f t="shared" si="19"/>
        <v>62</v>
      </c>
      <c r="AI57" s="7">
        <v>20</v>
      </c>
      <c r="AJ57" s="7">
        <v>42</v>
      </c>
      <c r="AK57" s="7">
        <v>2</v>
      </c>
      <c r="AL57" s="35">
        <f t="shared" si="20"/>
        <v>62</v>
      </c>
      <c r="AM57" s="37">
        <f t="shared" si="21"/>
        <v>24</v>
      </c>
      <c r="AN57" s="4">
        <v>0</v>
      </c>
      <c r="AO57" s="37">
        <f t="shared" si="22"/>
        <v>486</v>
      </c>
      <c r="AP57" s="5">
        <f t="shared" si="23"/>
        <v>57.1764705882353</v>
      </c>
    </row>
    <row r="58" spans="1:42" ht="15">
      <c r="A58" s="4">
        <v>48</v>
      </c>
      <c r="B58" s="7" t="s">
        <v>192</v>
      </c>
      <c r="C58" s="7">
        <v>20</v>
      </c>
      <c r="D58" s="7">
        <v>0</v>
      </c>
      <c r="E58" s="7">
        <v>0</v>
      </c>
      <c r="F58" s="35">
        <f t="shared" si="12"/>
        <v>20</v>
      </c>
      <c r="G58" s="7">
        <v>21</v>
      </c>
      <c r="H58" s="7">
        <v>14</v>
      </c>
      <c r="I58" s="7">
        <v>0</v>
      </c>
      <c r="J58" s="35">
        <f t="shared" si="13"/>
        <v>35</v>
      </c>
      <c r="K58" s="7">
        <v>17</v>
      </c>
      <c r="L58" s="7">
        <v>33</v>
      </c>
      <c r="M58" s="7">
        <v>3</v>
      </c>
      <c r="N58" s="35">
        <f t="shared" si="14"/>
        <v>50</v>
      </c>
      <c r="O58" s="7">
        <v>23</v>
      </c>
      <c r="P58" s="7">
        <v>24</v>
      </c>
      <c r="Q58" s="7">
        <v>3</v>
      </c>
      <c r="R58" s="35">
        <f t="shared" si="15"/>
        <v>47</v>
      </c>
      <c r="S58" s="7">
        <v>24</v>
      </c>
      <c r="T58" s="7">
        <v>0</v>
      </c>
      <c r="U58" s="7">
        <v>0</v>
      </c>
      <c r="V58" s="35">
        <f t="shared" si="16"/>
        <v>24</v>
      </c>
      <c r="W58" s="7">
        <v>20</v>
      </c>
      <c r="X58" s="7">
        <v>10</v>
      </c>
      <c r="Y58" s="7">
        <v>0</v>
      </c>
      <c r="Z58" s="35">
        <f t="shared" si="17"/>
        <v>30</v>
      </c>
      <c r="AA58" s="31">
        <v>25</v>
      </c>
      <c r="AB58" s="31">
        <v>27</v>
      </c>
      <c r="AC58" s="31">
        <v>2</v>
      </c>
      <c r="AD58" s="37">
        <f t="shared" si="18"/>
        <v>52</v>
      </c>
      <c r="AE58" s="7">
        <v>12</v>
      </c>
      <c r="AF58" s="7">
        <v>36</v>
      </c>
      <c r="AG58" s="7">
        <v>2</v>
      </c>
      <c r="AH58" s="35">
        <f t="shared" si="19"/>
        <v>48</v>
      </c>
      <c r="AI58" s="7">
        <v>18</v>
      </c>
      <c r="AJ58" s="7">
        <v>38</v>
      </c>
      <c r="AK58" s="7">
        <v>2</v>
      </c>
      <c r="AL58" s="35">
        <f t="shared" si="20"/>
        <v>56</v>
      </c>
      <c r="AM58" s="37">
        <f t="shared" si="21"/>
        <v>12</v>
      </c>
      <c r="AN58" s="4">
        <v>4</v>
      </c>
      <c r="AO58" s="37">
        <f t="shared" si="22"/>
        <v>362</v>
      </c>
      <c r="AP58" s="5">
        <f t="shared" si="23"/>
        <v>42.58823529411765</v>
      </c>
    </row>
    <row r="59" spans="1:42" ht="15">
      <c r="A59" s="4">
        <v>49</v>
      </c>
      <c r="B59" s="7" t="s">
        <v>193</v>
      </c>
      <c r="C59" s="7">
        <v>25</v>
      </c>
      <c r="D59" s="7">
        <v>6</v>
      </c>
      <c r="E59" s="7">
        <v>0</v>
      </c>
      <c r="F59" s="35">
        <f t="shared" si="12"/>
        <v>31</v>
      </c>
      <c r="G59" s="7">
        <v>25</v>
      </c>
      <c r="H59" s="7">
        <v>26</v>
      </c>
      <c r="I59" s="7">
        <v>3</v>
      </c>
      <c r="J59" s="35">
        <f t="shared" si="13"/>
        <v>51</v>
      </c>
      <c r="K59" s="7">
        <v>25</v>
      </c>
      <c r="L59" s="7">
        <v>31</v>
      </c>
      <c r="M59" s="7">
        <v>3</v>
      </c>
      <c r="N59" s="35">
        <f t="shared" si="14"/>
        <v>56</v>
      </c>
      <c r="O59" s="7">
        <v>26</v>
      </c>
      <c r="P59" s="7">
        <v>30</v>
      </c>
      <c r="Q59" s="7">
        <v>3</v>
      </c>
      <c r="R59" s="35">
        <f t="shared" si="15"/>
        <v>56</v>
      </c>
      <c r="S59" s="7">
        <v>28</v>
      </c>
      <c r="T59" s="7">
        <v>0</v>
      </c>
      <c r="U59" s="7">
        <v>0</v>
      </c>
      <c r="V59" s="35">
        <f t="shared" si="16"/>
        <v>28</v>
      </c>
      <c r="W59" s="7">
        <v>23</v>
      </c>
      <c r="X59" s="7">
        <v>0</v>
      </c>
      <c r="Y59" s="7">
        <v>0</v>
      </c>
      <c r="Z59" s="35">
        <f t="shared" si="17"/>
        <v>23</v>
      </c>
      <c r="AA59" s="31">
        <v>29</v>
      </c>
      <c r="AB59" s="31">
        <v>30</v>
      </c>
      <c r="AC59" s="31">
        <v>2</v>
      </c>
      <c r="AD59" s="37">
        <f t="shared" si="18"/>
        <v>59</v>
      </c>
      <c r="AE59" s="7">
        <v>20</v>
      </c>
      <c r="AF59" s="7">
        <v>37</v>
      </c>
      <c r="AG59" s="7">
        <v>2</v>
      </c>
      <c r="AH59" s="35">
        <f t="shared" si="19"/>
        <v>57</v>
      </c>
      <c r="AI59" s="7">
        <v>19</v>
      </c>
      <c r="AJ59" s="7">
        <v>39</v>
      </c>
      <c r="AK59" s="7">
        <v>2</v>
      </c>
      <c r="AL59" s="35">
        <f t="shared" si="20"/>
        <v>58</v>
      </c>
      <c r="AM59" s="37">
        <f t="shared" si="21"/>
        <v>15</v>
      </c>
      <c r="AN59" s="4">
        <v>3</v>
      </c>
      <c r="AO59" s="37">
        <f t="shared" si="22"/>
        <v>419</v>
      </c>
      <c r="AP59" s="5">
        <f t="shared" si="23"/>
        <v>49.29411764705882</v>
      </c>
    </row>
    <row r="60" spans="1:42" ht="15">
      <c r="A60" s="4">
        <v>50</v>
      </c>
      <c r="B60" s="7" t="s">
        <v>194</v>
      </c>
      <c r="C60" s="7">
        <v>25</v>
      </c>
      <c r="D60" s="7">
        <v>13</v>
      </c>
      <c r="E60" s="7">
        <v>0</v>
      </c>
      <c r="F60" s="35">
        <f t="shared" si="12"/>
        <v>38</v>
      </c>
      <c r="G60" s="7">
        <v>23</v>
      </c>
      <c r="H60" s="7">
        <v>30</v>
      </c>
      <c r="I60" s="7">
        <v>3</v>
      </c>
      <c r="J60" s="35">
        <f t="shared" si="13"/>
        <v>53</v>
      </c>
      <c r="K60" s="7">
        <v>18</v>
      </c>
      <c r="L60" s="7">
        <v>36</v>
      </c>
      <c r="M60" s="7">
        <v>3</v>
      </c>
      <c r="N60" s="35">
        <f t="shared" si="14"/>
        <v>54</v>
      </c>
      <c r="O60" s="7">
        <v>24</v>
      </c>
      <c r="P60" s="7">
        <v>38</v>
      </c>
      <c r="Q60" s="7">
        <v>3</v>
      </c>
      <c r="R60" s="35">
        <f t="shared" si="15"/>
        <v>62</v>
      </c>
      <c r="S60" s="7">
        <v>28</v>
      </c>
      <c r="T60" s="7">
        <v>24</v>
      </c>
      <c r="U60" s="7">
        <v>3</v>
      </c>
      <c r="V60" s="35">
        <f t="shared" si="16"/>
        <v>52</v>
      </c>
      <c r="W60" s="7">
        <v>24</v>
      </c>
      <c r="X60" s="7">
        <v>31</v>
      </c>
      <c r="Y60" s="7">
        <v>3</v>
      </c>
      <c r="Z60" s="35">
        <f t="shared" si="17"/>
        <v>55</v>
      </c>
      <c r="AA60" s="31">
        <v>25</v>
      </c>
      <c r="AB60" s="31">
        <v>38</v>
      </c>
      <c r="AC60" s="31">
        <v>2</v>
      </c>
      <c r="AD60" s="37">
        <f t="shared" si="18"/>
        <v>63</v>
      </c>
      <c r="AE60" s="7">
        <v>19</v>
      </c>
      <c r="AF60" s="7">
        <v>40</v>
      </c>
      <c r="AG60" s="7">
        <v>2</v>
      </c>
      <c r="AH60" s="35">
        <f t="shared" si="19"/>
        <v>59</v>
      </c>
      <c r="AI60" s="7">
        <v>20</v>
      </c>
      <c r="AJ60" s="7">
        <v>42</v>
      </c>
      <c r="AK60" s="7">
        <v>2</v>
      </c>
      <c r="AL60" s="35">
        <f t="shared" si="20"/>
        <v>62</v>
      </c>
      <c r="AM60" s="37">
        <f t="shared" si="21"/>
        <v>21</v>
      </c>
      <c r="AN60" s="4">
        <v>1</v>
      </c>
      <c r="AO60" s="37">
        <f t="shared" si="22"/>
        <v>498</v>
      </c>
      <c r="AP60" s="5">
        <f t="shared" si="23"/>
        <v>58.58823529411765</v>
      </c>
    </row>
    <row r="61" spans="1:42" ht="15">
      <c r="A61" s="4">
        <v>51</v>
      </c>
      <c r="B61" s="7" t="s">
        <v>195</v>
      </c>
      <c r="C61" s="7">
        <v>18</v>
      </c>
      <c r="D61" s="7">
        <v>6</v>
      </c>
      <c r="E61" s="7">
        <v>0</v>
      </c>
      <c r="F61" s="35">
        <f t="shared" si="12"/>
        <v>24</v>
      </c>
      <c r="G61" s="7">
        <v>18</v>
      </c>
      <c r="H61" s="7">
        <v>24</v>
      </c>
      <c r="I61" s="7">
        <v>3</v>
      </c>
      <c r="J61" s="35">
        <f t="shared" si="13"/>
        <v>42</v>
      </c>
      <c r="K61" s="7">
        <v>18</v>
      </c>
      <c r="L61" s="7">
        <v>24</v>
      </c>
      <c r="M61" s="7">
        <v>3</v>
      </c>
      <c r="N61" s="35">
        <f t="shared" si="14"/>
        <v>42</v>
      </c>
      <c r="O61" s="7">
        <v>19</v>
      </c>
      <c r="P61" s="7">
        <v>0</v>
      </c>
      <c r="Q61" s="7">
        <v>0</v>
      </c>
      <c r="R61" s="35">
        <f t="shared" si="15"/>
        <v>19</v>
      </c>
      <c r="S61" s="7">
        <v>22</v>
      </c>
      <c r="T61" s="7">
        <v>16</v>
      </c>
      <c r="U61" s="7">
        <v>0</v>
      </c>
      <c r="V61" s="35">
        <f t="shared" si="16"/>
        <v>38</v>
      </c>
      <c r="W61" s="7">
        <v>17</v>
      </c>
      <c r="X61" s="7">
        <v>8</v>
      </c>
      <c r="Y61" s="7">
        <v>0</v>
      </c>
      <c r="Z61" s="35">
        <f t="shared" si="17"/>
        <v>25</v>
      </c>
      <c r="AA61" s="31">
        <v>24</v>
      </c>
      <c r="AB61" s="31">
        <v>24</v>
      </c>
      <c r="AC61" s="31">
        <v>2</v>
      </c>
      <c r="AD61" s="37">
        <f t="shared" si="18"/>
        <v>48</v>
      </c>
      <c r="AE61" s="7">
        <v>17</v>
      </c>
      <c r="AF61" s="7">
        <v>38</v>
      </c>
      <c r="AG61" s="7">
        <v>2</v>
      </c>
      <c r="AH61" s="35">
        <f t="shared" si="19"/>
        <v>55</v>
      </c>
      <c r="AI61" s="7">
        <v>20</v>
      </c>
      <c r="AJ61" s="7">
        <v>41</v>
      </c>
      <c r="AK61" s="7">
        <v>2</v>
      </c>
      <c r="AL61" s="35">
        <f t="shared" si="20"/>
        <v>61</v>
      </c>
      <c r="AM61" s="37">
        <f t="shared" si="21"/>
        <v>12</v>
      </c>
      <c r="AN61" s="4">
        <v>4</v>
      </c>
      <c r="AO61" s="37">
        <f t="shared" si="22"/>
        <v>354</v>
      </c>
      <c r="AP61" s="5">
        <f t="shared" si="23"/>
        <v>41.647058823529406</v>
      </c>
    </row>
    <row r="62" spans="1:42" ht="15">
      <c r="A62" s="4">
        <v>52</v>
      </c>
      <c r="B62" s="7" t="s">
        <v>196</v>
      </c>
      <c r="C62" s="7">
        <v>24</v>
      </c>
      <c r="D62" s="7">
        <v>24</v>
      </c>
      <c r="E62" s="7">
        <v>3</v>
      </c>
      <c r="F62" s="35">
        <f t="shared" si="12"/>
        <v>48</v>
      </c>
      <c r="G62" s="7">
        <v>23</v>
      </c>
      <c r="H62" s="7">
        <v>25</v>
      </c>
      <c r="I62" s="7">
        <v>3</v>
      </c>
      <c r="J62" s="35">
        <f t="shared" si="13"/>
        <v>48</v>
      </c>
      <c r="K62" s="7">
        <v>19</v>
      </c>
      <c r="L62" s="7">
        <v>42</v>
      </c>
      <c r="M62" s="7">
        <v>3</v>
      </c>
      <c r="N62" s="35">
        <f t="shared" si="14"/>
        <v>61</v>
      </c>
      <c r="O62" s="7">
        <v>25</v>
      </c>
      <c r="P62" s="7">
        <v>28</v>
      </c>
      <c r="Q62" s="7">
        <v>3</v>
      </c>
      <c r="R62" s="35">
        <f t="shared" si="15"/>
        <v>53</v>
      </c>
      <c r="S62" s="7">
        <v>28</v>
      </c>
      <c r="T62" s="7">
        <v>54</v>
      </c>
      <c r="U62" s="7">
        <v>3</v>
      </c>
      <c r="V62" s="35">
        <f t="shared" si="16"/>
        <v>82</v>
      </c>
      <c r="W62" s="7">
        <v>20</v>
      </c>
      <c r="X62" s="7">
        <v>47</v>
      </c>
      <c r="Y62" s="7">
        <v>3</v>
      </c>
      <c r="Z62" s="35">
        <f t="shared" si="17"/>
        <v>67</v>
      </c>
      <c r="AA62" s="31">
        <v>27</v>
      </c>
      <c r="AB62" s="31">
        <v>39</v>
      </c>
      <c r="AC62" s="31">
        <v>2</v>
      </c>
      <c r="AD62" s="37">
        <f t="shared" si="18"/>
        <v>66</v>
      </c>
      <c r="AE62" s="7">
        <v>22</v>
      </c>
      <c r="AF62" s="7">
        <v>45</v>
      </c>
      <c r="AG62" s="7">
        <v>2</v>
      </c>
      <c r="AH62" s="35">
        <f t="shared" si="19"/>
        <v>67</v>
      </c>
      <c r="AI62" s="7">
        <v>23</v>
      </c>
      <c r="AJ62" s="7">
        <v>46</v>
      </c>
      <c r="AK62" s="7">
        <v>2</v>
      </c>
      <c r="AL62" s="35">
        <f t="shared" si="20"/>
        <v>69</v>
      </c>
      <c r="AM62" s="37">
        <f t="shared" si="21"/>
        <v>24</v>
      </c>
      <c r="AN62" s="4">
        <v>0</v>
      </c>
      <c r="AO62" s="37">
        <f t="shared" si="22"/>
        <v>561</v>
      </c>
      <c r="AP62" s="5">
        <f t="shared" si="23"/>
        <v>66</v>
      </c>
    </row>
    <row r="63" spans="1:42" ht="15">
      <c r="A63" s="4">
        <v>53</v>
      </c>
      <c r="B63" s="7" t="s">
        <v>197</v>
      </c>
      <c r="C63" s="7">
        <v>26</v>
      </c>
      <c r="D63" s="7">
        <v>54</v>
      </c>
      <c r="E63" s="7">
        <v>3</v>
      </c>
      <c r="F63" s="35">
        <f t="shared" si="12"/>
        <v>80</v>
      </c>
      <c r="G63" s="7">
        <v>27</v>
      </c>
      <c r="H63" s="7">
        <v>36</v>
      </c>
      <c r="I63" s="7">
        <v>3</v>
      </c>
      <c r="J63" s="35">
        <f t="shared" si="13"/>
        <v>63</v>
      </c>
      <c r="K63" s="7">
        <v>26</v>
      </c>
      <c r="L63" s="7">
        <v>41</v>
      </c>
      <c r="M63" s="7">
        <v>3</v>
      </c>
      <c r="N63" s="35">
        <f t="shared" si="14"/>
        <v>67</v>
      </c>
      <c r="O63" s="7">
        <v>30</v>
      </c>
      <c r="P63" s="7">
        <v>42</v>
      </c>
      <c r="Q63" s="7">
        <v>3</v>
      </c>
      <c r="R63" s="35">
        <f t="shared" si="15"/>
        <v>72</v>
      </c>
      <c r="S63" s="7">
        <v>28</v>
      </c>
      <c r="T63" s="7">
        <v>30</v>
      </c>
      <c r="U63" s="7">
        <v>3</v>
      </c>
      <c r="V63" s="35">
        <f t="shared" si="16"/>
        <v>58</v>
      </c>
      <c r="W63" s="7">
        <v>24</v>
      </c>
      <c r="X63" s="7">
        <v>40</v>
      </c>
      <c r="Y63" s="7">
        <v>3</v>
      </c>
      <c r="Z63" s="35">
        <f t="shared" si="17"/>
        <v>64</v>
      </c>
      <c r="AA63" s="31">
        <v>28</v>
      </c>
      <c r="AB63" s="31">
        <v>39</v>
      </c>
      <c r="AC63" s="31">
        <v>2</v>
      </c>
      <c r="AD63" s="37">
        <f t="shared" si="18"/>
        <v>67</v>
      </c>
      <c r="AE63" s="7">
        <v>20</v>
      </c>
      <c r="AF63" s="7">
        <v>44</v>
      </c>
      <c r="AG63" s="7">
        <v>2</v>
      </c>
      <c r="AH63" s="35">
        <f t="shared" si="19"/>
        <v>64</v>
      </c>
      <c r="AI63" s="7">
        <v>19</v>
      </c>
      <c r="AJ63" s="7">
        <v>45</v>
      </c>
      <c r="AK63" s="7">
        <v>2</v>
      </c>
      <c r="AL63" s="35">
        <f t="shared" si="20"/>
        <v>64</v>
      </c>
      <c r="AM63" s="37">
        <f t="shared" si="21"/>
        <v>24</v>
      </c>
      <c r="AN63" s="45">
        <v>0</v>
      </c>
      <c r="AO63" s="37">
        <f t="shared" si="22"/>
        <v>599</v>
      </c>
      <c r="AP63" s="5">
        <f t="shared" si="23"/>
        <v>70.47058823529412</v>
      </c>
    </row>
    <row r="64" spans="1:42" ht="15">
      <c r="A64" s="4">
        <v>54</v>
      </c>
      <c r="B64" s="7" t="s">
        <v>198</v>
      </c>
      <c r="C64" s="7">
        <v>29</v>
      </c>
      <c r="D64" s="7">
        <v>28</v>
      </c>
      <c r="E64" s="7">
        <v>3</v>
      </c>
      <c r="F64" s="35">
        <f t="shared" si="12"/>
        <v>57</v>
      </c>
      <c r="G64" s="7">
        <v>25</v>
      </c>
      <c r="H64" s="7">
        <v>39</v>
      </c>
      <c r="I64" s="7">
        <v>3</v>
      </c>
      <c r="J64" s="35">
        <f t="shared" si="13"/>
        <v>64</v>
      </c>
      <c r="K64" s="7">
        <v>25</v>
      </c>
      <c r="L64" s="7">
        <v>43</v>
      </c>
      <c r="M64" s="7">
        <v>3</v>
      </c>
      <c r="N64" s="35">
        <f t="shared" si="14"/>
        <v>68</v>
      </c>
      <c r="O64" s="7">
        <v>24</v>
      </c>
      <c r="P64" s="7">
        <v>37</v>
      </c>
      <c r="Q64" s="7">
        <v>3</v>
      </c>
      <c r="R64" s="35">
        <f t="shared" si="15"/>
        <v>61</v>
      </c>
      <c r="S64" s="7">
        <v>27</v>
      </c>
      <c r="T64" s="7">
        <v>29</v>
      </c>
      <c r="U64" s="7">
        <v>3</v>
      </c>
      <c r="V64" s="35">
        <f t="shared" si="16"/>
        <v>56</v>
      </c>
      <c r="W64" s="7">
        <v>24</v>
      </c>
      <c r="X64" s="7">
        <v>47</v>
      </c>
      <c r="Y64" s="7">
        <v>3</v>
      </c>
      <c r="Z64" s="35">
        <f t="shared" si="17"/>
        <v>71</v>
      </c>
      <c r="AA64" s="31">
        <v>27</v>
      </c>
      <c r="AB64" s="31">
        <v>52</v>
      </c>
      <c r="AC64" s="31">
        <v>2</v>
      </c>
      <c r="AD64" s="37">
        <f t="shared" si="18"/>
        <v>79</v>
      </c>
      <c r="AE64" s="7">
        <v>21</v>
      </c>
      <c r="AF64" s="7">
        <v>43</v>
      </c>
      <c r="AG64" s="7">
        <v>2</v>
      </c>
      <c r="AH64" s="35">
        <f t="shared" si="19"/>
        <v>64</v>
      </c>
      <c r="AI64" s="7">
        <v>23</v>
      </c>
      <c r="AJ64" s="7">
        <v>48</v>
      </c>
      <c r="AK64" s="7">
        <v>2</v>
      </c>
      <c r="AL64" s="35">
        <f t="shared" si="20"/>
        <v>71</v>
      </c>
      <c r="AM64" s="37">
        <f t="shared" si="21"/>
        <v>24</v>
      </c>
      <c r="AN64" s="4">
        <v>0</v>
      </c>
      <c r="AO64" s="37">
        <f t="shared" si="22"/>
        <v>591</v>
      </c>
      <c r="AP64" s="5">
        <f t="shared" si="23"/>
        <v>69.52941176470588</v>
      </c>
    </row>
    <row r="65" spans="1:42" ht="15">
      <c r="A65" s="4">
        <v>55</v>
      </c>
      <c r="B65" s="7" t="s">
        <v>199</v>
      </c>
      <c r="C65" s="7">
        <v>16</v>
      </c>
      <c r="D65" s="7" t="s">
        <v>142</v>
      </c>
      <c r="E65" s="7">
        <v>0</v>
      </c>
      <c r="F65" s="35">
        <v>16</v>
      </c>
      <c r="G65" s="7">
        <v>12</v>
      </c>
      <c r="H65" s="7">
        <v>13</v>
      </c>
      <c r="I65" s="7">
        <v>0</v>
      </c>
      <c r="J65" s="35">
        <f t="shared" si="13"/>
        <v>25</v>
      </c>
      <c r="K65" s="7">
        <v>11</v>
      </c>
      <c r="L65" s="7">
        <v>9</v>
      </c>
      <c r="M65" s="7">
        <v>0</v>
      </c>
      <c r="N65" s="35">
        <f t="shared" si="14"/>
        <v>20</v>
      </c>
      <c r="O65" s="7">
        <v>9</v>
      </c>
      <c r="P65" s="7">
        <v>5</v>
      </c>
      <c r="Q65" s="7">
        <v>0</v>
      </c>
      <c r="R65" s="35">
        <f t="shared" si="15"/>
        <v>14</v>
      </c>
      <c r="S65" s="7">
        <v>18</v>
      </c>
      <c r="T65" s="7" t="s">
        <v>142</v>
      </c>
      <c r="U65" s="7">
        <v>0</v>
      </c>
      <c r="V65" s="35">
        <v>18</v>
      </c>
      <c r="W65" s="7">
        <v>13</v>
      </c>
      <c r="X65" s="7">
        <v>7</v>
      </c>
      <c r="Y65" s="7">
        <v>0</v>
      </c>
      <c r="Z65" s="35">
        <f t="shared" si="17"/>
        <v>20</v>
      </c>
      <c r="AA65" s="31">
        <v>25</v>
      </c>
      <c r="AB65" s="31">
        <v>18</v>
      </c>
      <c r="AC65" s="31">
        <v>0</v>
      </c>
      <c r="AD65" s="37">
        <f t="shared" si="18"/>
        <v>43</v>
      </c>
      <c r="AE65" s="7">
        <v>12</v>
      </c>
      <c r="AF65" s="7">
        <v>24</v>
      </c>
      <c r="AG65" s="7">
        <v>2</v>
      </c>
      <c r="AH65" s="35">
        <f t="shared" si="19"/>
        <v>36</v>
      </c>
      <c r="AI65" s="7">
        <v>12</v>
      </c>
      <c r="AJ65" s="7">
        <v>33</v>
      </c>
      <c r="AK65" s="7">
        <v>2</v>
      </c>
      <c r="AL65" s="35">
        <f t="shared" si="20"/>
        <v>45</v>
      </c>
      <c r="AM65" s="37">
        <f t="shared" si="21"/>
        <v>4</v>
      </c>
      <c r="AN65" s="4">
        <v>7</v>
      </c>
      <c r="AO65" s="37">
        <f t="shared" si="22"/>
        <v>237</v>
      </c>
      <c r="AP65" s="5">
        <f t="shared" si="23"/>
        <v>27.88235294117647</v>
      </c>
    </row>
  </sheetData>
  <sheetProtection/>
  <mergeCells count="19">
    <mergeCell ref="AO9:AO10"/>
    <mergeCell ref="A5:AP5"/>
    <mergeCell ref="A6:AP6"/>
    <mergeCell ref="A7:AP7"/>
    <mergeCell ref="A8:AP8"/>
    <mergeCell ref="A9:A10"/>
    <mergeCell ref="B9:B10"/>
    <mergeCell ref="C9:F9"/>
    <mergeCell ref="G9:J9"/>
    <mergeCell ref="K9:N9"/>
    <mergeCell ref="O9:R9"/>
    <mergeCell ref="AP9:AP10"/>
    <mergeCell ref="S9:V9"/>
    <mergeCell ref="W9:Z9"/>
    <mergeCell ref="AE9:AH9"/>
    <mergeCell ref="AI9:AL9"/>
    <mergeCell ref="AA9:AD9"/>
    <mergeCell ref="AM9:AM10"/>
    <mergeCell ref="AN9:AN10"/>
  </mergeCells>
  <printOptions/>
  <pageMargins left="0.7" right="0.7" top="0.75" bottom="0.75" header="0.3" footer="0.3"/>
  <pageSetup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P63"/>
  <sheetViews>
    <sheetView zoomScalePageLayoutView="0" workbookViewId="0" topLeftCell="A1">
      <selection activeCell="AU14" sqref="AU14"/>
    </sheetView>
  </sheetViews>
  <sheetFormatPr defaultColWidth="2.57421875" defaultRowHeight="15"/>
  <cols>
    <col min="1" max="1" width="3.8515625" style="0" customWidth="1"/>
    <col min="2" max="2" width="13.57421875" style="0" customWidth="1"/>
    <col min="3" max="3" width="3.7109375" style="0" customWidth="1"/>
    <col min="4" max="4" width="3.421875" style="0" customWidth="1"/>
    <col min="5" max="5" width="2.7109375" style="0" bestFit="1" customWidth="1"/>
    <col min="6" max="6" width="4.00390625" style="0" bestFit="1" customWidth="1"/>
    <col min="7" max="7" width="3.421875" style="0" customWidth="1"/>
    <col min="8" max="8" width="3.57421875" style="0" customWidth="1"/>
    <col min="9" max="9" width="2.7109375" style="0" bestFit="1" customWidth="1"/>
    <col min="10" max="12" width="4.00390625" style="0" bestFit="1" customWidth="1"/>
    <col min="13" max="13" width="2.7109375" style="0" bestFit="1" customWidth="1"/>
    <col min="14" max="16" width="4.00390625" style="0" bestFit="1" customWidth="1"/>
    <col min="17" max="17" width="2.7109375" style="0" bestFit="1" customWidth="1"/>
    <col min="18" max="18" width="3.7109375" style="0" customWidth="1"/>
    <col min="19" max="20" width="4.00390625" style="0" bestFit="1" customWidth="1"/>
    <col min="21" max="21" width="2.7109375" style="0" bestFit="1" customWidth="1"/>
    <col min="22" max="22" width="3.421875" style="0" customWidth="1"/>
    <col min="23" max="24" width="4.00390625" style="0" bestFit="1" customWidth="1"/>
    <col min="25" max="25" width="2.7109375" style="0" bestFit="1" customWidth="1"/>
    <col min="26" max="30" width="3.00390625" style="0" customWidth="1"/>
    <col min="31" max="32" width="4.00390625" style="0" bestFit="1" customWidth="1"/>
    <col min="33" max="33" width="2.7109375" style="0" bestFit="1" customWidth="1"/>
    <col min="34" max="34" width="2.8515625" style="0" customWidth="1"/>
    <col min="35" max="36" width="4.00390625" style="0" bestFit="1" customWidth="1"/>
    <col min="37" max="37" width="2.7109375" style="0" bestFit="1" customWidth="1"/>
    <col min="38" max="38" width="4.00390625" style="0" bestFit="1" customWidth="1"/>
    <col min="39" max="39" width="5.8515625" style="0" customWidth="1"/>
    <col min="40" max="40" width="6.00390625" style="0" customWidth="1"/>
    <col min="41" max="41" width="6.28125" style="0" customWidth="1"/>
    <col min="42" max="42" width="6.8515625" style="0" bestFit="1" customWidth="1"/>
  </cols>
  <sheetData>
    <row r="5" spans="1:42" ht="15.75">
      <c r="A5" s="59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</row>
    <row r="6" spans="1:42" ht="15.75">
      <c r="A6" s="59" t="s">
        <v>30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</row>
    <row r="7" spans="1:42" ht="17.25">
      <c r="A7" s="60" t="s">
        <v>78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</row>
    <row r="8" spans="1:42" ht="17.25">
      <c r="A8" s="60" t="s">
        <v>79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</row>
    <row r="9" spans="1:42" ht="46.5" customHeight="1">
      <c r="A9" s="61" t="s">
        <v>2</v>
      </c>
      <c r="B9" s="61" t="s">
        <v>3</v>
      </c>
      <c r="C9" s="54" t="s">
        <v>200</v>
      </c>
      <c r="D9" s="55"/>
      <c r="E9" s="55"/>
      <c r="F9" s="56"/>
      <c r="G9" s="54" t="s">
        <v>250</v>
      </c>
      <c r="H9" s="55"/>
      <c r="I9" s="55"/>
      <c r="J9" s="56"/>
      <c r="K9" s="54" t="s">
        <v>251</v>
      </c>
      <c r="L9" s="55"/>
      <c r="M9" s="55"/>
      <c r="N9" s="56"/>
      <c r="O9" s="54" t="s">
        <v>252</v>
      </c>
      <c r="P9" s="55"/>
      <c r="Q9" s="55"/>
      <c r="R9" s="56"/>
      <c r="S9" s="54" t="s">
        <v>253</v>
      </c>
      <c r="T9" s="55"/>
      <c r="U9" s="55"/>
      <c r="V9" s="56"/>
      <c r="W9" s="54" t="s">
        <v>254</v>
      </c>
      <c r="X9" s="55"/>
      <c r="Y9" s="55"/>
      <c r="Z9" s="56"/>
      <c r="AA9" s="63" t="s">
        <v>102</v>
      </c>
      <c r="AB9" s="64"/>
      <c r="AC9" s="64"/>
      <c r="AD9" s="65"/>
      <c r="AE9" s="54" t="s">
        <v>255</v>
      </c>
      <c r="AF9" s="55"/>
      <c r="AG9" s="55"/>
      <c r="AH9" s="56"/>
      <c r="AI9" s="54" t="s">
        <v>256</v>
      </c>
      <c r="AJ9" s="55"/>
      <c r="AK9" s="55"/>
      <c r="AL9" s="56"/>
      <c r="AM9" s="57" t="s">
        <v>4</v>
      </c>
      <c r="AN9" s="57" t="s">
        <v>5</v>
      </c>
      <c r="AO9" s="61" t="s">
        <v>6</v>
      </c>
      <c r="AP9" s="61" t="s">
        <v>7</v>
      </c>
    </row>
    <row r="10" spans="1:42" ht="15">
      <c r="A10" s="61"/>
      <c r="B10" s="61"/>
      <c r="C10" s="2" t="s">
        <v>8</v>
      </c>
      <c r="D10" s="2" t="s">
        <v>9</v>
      </c>
      <c r="E10" s="2" t="s">
        <v>10</v>
      </c>
      <c r="F10" s="2" t="s">
        <v>11</v>
      </c>
      <c r="G10" s="2" t="s">
        <v>8</v>
      </c>
      <c r="H10" s="2" t="s">
        <v>9</v>
      </c>
      <c r="I10" s="2" t="s">
        <v>10</v>
      </c>
      <c r="J10" s="2" t="s">
        <v>11</v>
      </c>
      <c r="K10" s="2" t="s">
        <v>8</v>
      </c>
      <c r="L10" s="2" t="s">
        <v>9</v>
      </c>
      <c r="M10" s="2" t="s">
        <v>10</v>
      </c>
      <c r="N10" s="2" t="s">
        <v>11</v>
      </c>
      <c r="O10" s="2" t="s">
        <v>8</v>
      </c>
      <c r="P10" s="2" t="s">
        <v>9</v>
      </c>
      <c r="Q10" s="2" t="s">
        <v>10</v>
      </c>
      <c r="R10" s="2" t="s">
        <v>11</v>
      </c>
      <c r="S10" s="2" t="s">
        <v>8</v>
      </c>
      <c r="T10" s="2" t="s">
        <v>9</v>
      </c>
      <c r="U10" s="2" t="s">
        <v>10</v>
      </c>
      <c r="V10" s="2" t="s">
        <v>11</v>
      </c>
      <c r="W10" s="2" t="s">
        <v>8</v>
      </c>
      <c r="X10" s="2" t="s">
        <v>9</v>
      </c>
      <c r="Y10" s="2" t="s">
        <v>10</v>
      </c>
      <c r="Z10" s="2" t="s">
        <v>11</v>
      </c>
      <c r="AA10" s="36" t="s">
        <v>8</v>
      </c>
      <c r="AB10" s="36" t="s">
        <v>9</v>
      </c>
      <c r="AC10" s="36" t="s">
        <v>10</v>
      </c>
      <c r="AD10" s="36" t="s">
        <v>11</v>
      </c>
      <c r="AE10" s="2" t="s">
        <v>8</v>
      </c>
      <c r="AF10" s="2" t="s">
        <v>9</v>
      </c>
      <c r="AG10" s="2" t="s">
        <v>10</v>
      </c>
      <c r="AH10" s="2" t="s">
        <v>11</v>
      </c>
      <c r="AI10" s="2" t="s">
        <v>8</v>
      </c>
      <c r="AJ10" s="2" t="s">
        <v>9</v>
      </c>
      <c r="AK10" s="2" t="s">
        <v>10</v>
      </c>
      <c r="AL10" s="2" t="s">
        <v>11</v>
      </c>
      <c r="AM10" s="58"/>
      <c r="AN10" s="58"/>
      <c r="AO10" s="61"/>
      <c r="AP10" s="61"/>
    </row>
    <row r="11" spans="1:42" ht="15">
      <c r="A11" s="4">
        <v>1</v>
      </c>
      <c r="B11" s="7" t="s">
        <v>32</v>
      </c>
      <c r="C11" s="7">
        <v>30</v>
      </c>
      <c r="D11" s="7">
        <v>51</v>
      </c>
      <c r="E11" s="7">
        <v>3</v>
      </c>
      <c r="F11" s="4">
        <f aca="true" t="shared" si="0" ref="F11:F42">C11+D11</f>
        <v>81</v>
      </c>
      <c r="G11" s="7">
        <v>27</v>
      </c>
      <c r="H11" s="7">
        <v>64</v>
      </c>
      <c r="I11" s="7">
        <v>3</v>
      </c>
      <c r="J11" s="4">
        <f aca="true" t="shared" si="1" ref="J11:J42">G11+H11</f>
        <v>91</v>
      </c>
      <c r="K11" s="7">
        <v>28</v>
      </c>
      <c r="L11" s="7">
        <v>49</v>
      </c>
      <c r="M11" s="7">
        <v>3</v>
      </c>
      <c r="N11" s="4">
        <f aca="true" t="shared" si="2" ref="N11:N37">K11+L11</f>
        <v>77</v>
      </c>
      <c r="O11" s="7">
        <v>27</v>
      </c>
      <c r="P11" s="7">
        <v>54</v>
      </c>
      <c r="Q11" s="7">
        <v>3</v>
      </c>
      <c r="R11" s="4">
        <f aca="true" t="shared" si="3" ref="R11:R37">O11+P11</f>
        <v>81</v>
      </c>
      <c r="S11" s="7">
        <v>29</v>
      </c>
      <c r="T11" s="7">
        <v>60</v>
      </c>
      <c r="U11" s="7">
        <v>3</v>
      </c>
      <c r="V11" s="4">
        <f aca="true" t="shared" si="4" ref="V11:V42">S11+T11</f>
        <v>89</v>
      </c>
      <c r="W11" s="7">
        <v>29</v>
      </c>
      <c r="X11" s="7">
        <v>45</v>
      </c>
      <c r="Y11" s="7">
        <v>3</v>
      </c>
      <c r="Z11" s="4">
        <f aca="true" t="shared" si="5" ref="Z11:Z42">W11+X11</f>
        <v>74</v>
      </c>
      <c r="AA11" s="7">
        <v>25</v>
      </c>
      <c r="AB11" s="7">
        <v>40</v>
      </c>
      <c r="AC11" s="7">
        <v>2</v>
      </c>
      <c r="AD11" s="37">
        <f aca="true" t="shared" si="6" ref="AD11:AD42">AA11+AB11</f>
        <v>65</v>
      </c>
      <c r="AE11" s="7">
        <v>24</v>
      </c>
      <c r="AF11" s="7">
        <v>48</v>
      </c>
      <c r="AG11" s="7">
        <v>2</v>
      </c>
      <c r="AH11" s="4">
        <f aca="true" t="shared" si="7" ref="AH11:AH42">AE11+AF11</f>
        <v>72</v>
      </c>
      <c r="AI11" s="7">
        <v>24</v>
      </c>
      <c r="AJ11" s="7">
        <v>48</v>
      </c>
      <c r="AK11" s="7">
        <v>2</v>
      </c>
      <c r="AL11" s="4">
        <f aca="true" t="shared" si="8" ref="AL11:AL42">AI11+AJ11</f>
        <v>72</v>
      </c>
      <c r="AM11" s="37">
        <f aca="true" t="shared" si="9" ref="AM11:AM42">E11+I11+M11+Q11+U11+Y11+AC11+AG11+AK11</f>
        <v>24</v>
      </c>
      <c r="AN11" s="37">
        <v>0</v>
      </c>
      <c r="AO11" s="37">
        <f aca="true" t="shared" si="10" ref="AO11:AO42">F11+J11+N11+R11+V11+Z11+AD11+AH11+AL11</f>
        <v>702</v>
      </c>
      <c r="AP11" s="5">
        <f aca="true" t="shared" si="11" ref="AP11:AP42">AO11/850*100</f>
        <v>82.58823529411765</v>
      </c>
    </row>
    <row r="12" spans="1:42" ht="15">
      <c r="A12" s="4">
        <v>2</v>
      </c>
      <c r="B12" s="7" t="s">
        <v>201</v>
      </c>
      <c r="C12" s="7">
        <v>28</v>
      </c>
      <c r="D12" s="7">
        <v>29</v>
      </c>
      <c r="E12" s="7">
        <v>3</v>
      </c>
      <c r="F12" s="35">
        <f t="shared" si="0"/>
        <v>57</v>
      </c>
      <c r="G12" s="7">
        <v>24</v>
      </c>
      <c r="H12" s="7">
        <v>43</v>
      </c>
      <c r="I12" s="7">
        <v>3</v>
      </c>
      <c r="J12" s="35">
        <f t="shared" si="1"/>
        <v>67</v>
      </c>
      <c r="K12" s="7">
        <v>20</v>
      </c>
      <c r="L12" s="7">
        <v>46</v>
      </c>
      <c r="M12" s="7">
        <v>3</v>
      </c>
      <c r="N12" s="35">
        <f t="shared" si="2"/>
        <v>66</v>
      </c>
      <c r="O12" s="7">
        <v>25</v>
      </c>
      <c r="P12" s="7">
        <v>29</v>
      </c>
      <c r="Q12" s="7">
        <v>3</v>
      </c>
      <c r="R12" s="35">
        <f t="shared" si="3"/>
        <v>54</v>
      </c>
      <c r="S12" s="7">
        <v>27</v>
      </c>
      <c r="T12" s="7">
        <v>47</v>
      </c>
      <c r="U12" s="7">
        <v>3</v>
      </c>
      <c r="V12" s="35">
        <f t="shared" si="4"/>
        <v>74</v>
      </c>
      <c r="W12" s="7">
        <v>25</v>
      </c>
      <c r="X12" s="7">
        <v>57</v>
      </c>
      <c r="Y12" s="7">
        <v>3</v>
      </c>
      <c r="Z12" s="35">
        <f t="shared" si="5"/>
        <v>82</v>
      </c>
      <c r="AA12" s="7">
        <v>24</v>
      </c>
      <c r="AB12" s="7">
        <v>30</v>
      </c>
      <c r="AC12" s="7">
        <v>2</v>
      </c>
      <c r="AD12" s="37">
        <f t="shared" si="6"/>
        <v>54</v>
      </c>
      <c r="AE12" s="7">
        <v>19</v>
      </c>
      <c r="AF12" s="7">
        <v>44</v>
      </c>
      <c r="AG12" s="7">
        <v>2</v>
      </c>
      <c r="AH12" s="35">
        <f t="shared" si="7"/>
        <v>63</v>
      </c>
      <c r="AI12" s="7">
        <v>20</v>
      </c>
      <c r="AJ12" s="7">
        <v>45</v>
      </c>
      <c r="AK12" s="7">
        <v>2</v>
      </c>
      <c r="AL12" s="35">
        <f t="shared" si="8"/>
        <v>65</v>
      </c>
      <c r="AM12" s="37">
        <f t="shared" si="9"/>
        <v>24</v>
      </c>
      <c r="AN12" s="4">
        <v>0</v>
      </c>
      <c r="AO12" s="37">
        <f t="shared" si="10"/>
        <v>582</v>
      </c>
      <c r="AP12" s="5">
        <f t="shared" si="11"/>
        <v>68.47058823529412</v>
      </c>
    </row>
    <row r="13" spans="1:42" ht="15">
      <c r="A13" s="4">
        <v>3</v>
      </c>
      <c r="B13" s="7" t="s">
        <v>202</v>
      </c>
      <c r="C13" s="7">
        <v>28</v>
      </c>
      <c r="D13" s="7">
        <v>13</v>
      </c>
      <c r="E13" s="7">
        <v>0</v>
      </c>
      <c r="F13" s="35">
        <f t="shared" si="0"/>
        <v>41</v>
      </c>
      <c r="G13" s="7">
        <v>24</v>
      </c>
      <c r="H13" s="7">
        <v>28</v>
      </c>
      <c r="I13" s="7">
        <v>3</v>
      </c>
      <c r="J13" s="35">
        <f t="shared" si="1"/>
        <v>52</v>
      </c>
      <c r="K13" s="7">
        <v>25</v>
      </c>
      <c r="L13" s="7">
        <v>34</v>
      </c>
      <c r="M13" s="7">
        <v>3</v>
      </c>
      <c r="N13" s="35">
        <f t="shared" si="2"/>
        <v>59</v>
      </c>
      <c r="O13" s="7">
        <v>25</v>
      </c>
      <c r="P13" s="7">
        <v>32</v>
      </c>
      <c r="Q13" s="7">
        <v>3</v>
      </c>
      <c r="R13" s="35">
        <f t="shared" si="3"/>
        <v>57</v>
      </c>
      <c r="S13" s="7">
        <v>27</v>
      </c>
      <c r="T13" s="7">
        <v>32</v>
      </c>
      <c r="U13" s="7">
        <v>3</v>
      </c>
      <c r="V13" s="35">
        <f t="shared" si="4"/>
        <v>59</v>
      </c>
      <c r="W13" s="7">
        <v>24</v>
      </c>
      <c r="X13" s="7">
        <v>40</v>
      </c>
      <c r="Y13" s="7">
        <v>3</v>
      </c>
      <c r="Z13" s="35">
        <f t="shared" si="5"/>
        <v>64</v>
      </c>
      <c r="AA13" s="7">
        <v>25</v>
      </c>
      <c r="AB13" s="7">
        <v>43</v>
      </c>
      <c r="AC13" s="7">
        <v>2</v>
      </c>
      <c r="AD13" s="37">
        <f t="shared" si="6"/>
        <v>68</v>
      </c>
      <c r="AE13" s="7">
        <v>12</v>
      </c>
      <c r="AF13" s="7">
        <v>39</v>
      </c>
      <c r="AG13" s="7">
        <v>2</v>
      </c>
      <c r="AH13" s="35">
        <f t="shared" si="7"/>
        <v>51</v>
      </c>
      <c r="AI13" s="7">
        <v>17</v>
      </c>
      <c r="AJ13" s="7">
        <v>42</v>
      </c>
      <c r="AK13" s="7">
        <v>2</v>
      </c>
      <c r="AL13" s="35">
        <f t="shared" si="8"/>
        <v>59</v>
      </c>
      <c r="AM13" s="37">
        <f t="shared" si="9"/>
        <v>21</v>
      </c>
      <c r="AN13" s="4">
        <v>1</v>
      </c>
      <c r="AO13" s="37">
        <f t="shared" si="10"/>
        <v>510</v>
      </c>
      <c r="AP13" s="5">
        <f t="shared" si="11"/>
        <v>60</v>
      </c>
    </row>
    <row r="14" spans="1:42" ht="15">
      <c r="A14" s="4">
        <v>4</v>
      </c>
      <c r="B14" s="7" t="s">
        <v>203</v>
      </c>
      <c r="C14" s="7">
        <v>27</v>
      </c>
      <c r="D14" s="7">
        <v>41</v>
      </c>
      <c r="E14" s="7">
        <v>3</v>
      </c>
      <c r="F14" s="35">
        <f t="shared" si="0"/>
        <v>68</v>
      </c>
      <c r="G14" s="7">
        <v>26</v>
      </c>
      <c r="H14" s="7">
        <v>26</v>
      </c>
      <c r="I14" s="7">
        <v>3</v>
      </c>
      <c r="J14" s="35">
        <f t="shared" si="1"/>
        <v>52</v>
      </c>
      <c r="K14" s="7">
        <v>21</v>
      </c>
      <c r="L14" s="7">
        <v>36</v>
      </c>
      <c r="M14" s="7">
        <v>3</v>
      </c>
      <c r="N14" s="35">
        <f t="shared" si="2"/>
        <v>57</v>
      </c>
      <c r="O14" s="7">
        <v>26</v>
      </c>
      <c r="P14" s="7">
        <v>16</v>
      </c>
      <c r="Q14" s="7">
        <v>0</v>
      </c>
      <c r="R14" s="35">
        <f t="shared" si="3"/>
        <v>42</v>
      </c>
      <c r="S14" s="7">
        <v>28</v>
      </c>
      <c r="T14" s="7">
        <v>28</v>
      </c>
      <c r="U14" s="7">
        <v>3</v>
      </c>
      <c r="V14" s="35">
        <f t="shared" si="4"/>
        <v>56</v>
      </c>
      <c r="W14" s="7">
        <v>26</v>
      </c>
      <c r="X14" s="7">
        <v>36</v>
      </c>
      <c r="Y14" s="7">
        <v>3</v>
      </c>
      <c r="Z14" s="35">
        <f t="shared" si="5"/>
        <v>62</v>
      </c>
      <c r="AA14" s="7">
        <v>28</v>
      </c>
      <c r="AB14" s="7">
        <v>26</v>
      </c>
      <c r="AC14" s="7">
        <v>2</v>
      </c>
      <c r="AD14" s="37">
        <f t="shared" si="6"/>
        <v>54</v>
      </c>
      <c r="AE14" s="7">
        <v>19</v>
      </c>
      <c r="AF14" s="7">
        <v>42</v>
      </c>
      <c r="AG14" s="7">
        <v>2</v>
      </c>
      <c r="AH14" s="35">
        <f t="shared" si="7"/>
        <v>61</v>
      </c>
      <c r="AI14" s="7">
        <v>20</v>
      </c>
      <c r="AJ14" s="7">
        <v>44</v>
      </c>
      <c r="AK14" s="7">
        <v>2</v>
      </c>
      <c r="AL14" s="35">
        <f t="shared" si="8"/>
        <v>64</v>
      </c>
      <c r="AM14" s="37">
        <f t="shared" si="9"/>
        <v>21</v>
      </c>
      <c r="AN14" s="4">
        <v>1</v>
      </c>
      <c r="AO14" s="37">
        <f t="shared" si="10"/>
        <v>516</v>
      </c>
      <c r="AP14" s="5">
        <f t="shared" si="11"/>
        <v>60.705882352941174</v>
      </c>
    </row>
    <row r="15" spans="1:42" ht="15">
      <c r="A15" s="4">
        <v>5</v>
      </c>
      <c r="B15" s="7" t="s">
        <v>204</v>
      </c>
      <c r="C15" s="7">
        <v>29</v>
      </c>
      <c r="D15" s="7">
        <v>56</v>
      </c>
      <c r="E15" s="7">
        <v>3</v>
      </c>
      <c r="F15" s="35">
        <f t="shared" si="0"/>
        <v>85</v>
      </c>
      <c r="G15" s="7">
        <v>26</v>
      </c>
      <c r="H15" s="7">
        <v>60</v>
      </c>
      <c r="I15" s="7">
        <v>3</v>
      </c>
      <c r="J15" s="35">
        <f t="shared" si="1"/>
        <v>86</v>
      </c>
      <c r="K15" s="7">
        <v>30</v>
      </c>
      <c r="L15" s="7">
        <v>51</v>
      </c>
      <c r="M15" s="7">
        <v>3</v>
      </c>
      <c r="N15" s="35">
        <f t="shared" si="2"/>
        <v>81</v>
      </c>
      <c r="O15" s="7">
        <v>30</v>
      </c>
      <c r="P15" s="7">
        <v>44</v>
      </c>
      <c r="Q15" s="7">
        <v>3</v>
      </c>
      <c r="R15" s="35">
        <f t="shared" si="3"/>
        <v>74</v>
      </c>
      <c r="S15" s="7">
        <v>27</v>
      </c>
      <c r="T15" s="7">
        <v>44</v>
      </c>
      <c r="U15" s="7">
        <v>3</v>
      </c>
      <c r="V15" s="35">
        <f t="shared" si="4"/>
        <v>71</v>
      </c>
      <c r="W15" s="7">
        <v>26</v>
      </c>
      <c r="X15" s="7">
        <v>52</v>
      </c>
      <c r="Y15" s="7">
        <v>3</v>
      </c>
      <c r="Z15" s="35">
        <f t="shared" si="5"/>
        <v>78</v>
      </c>
      <c r="AA15" s="7">
        <v>23</v>
      </c>
      <c r="AB15" s="7">
        <v>49</v>
      </c>
      <c r="AC15" s="7">
        <v>2</v>
      </c>
      <c r="AD15" s="37">
        <f t="shared" si="6"/>
        <v>72</v>
      </c>
      <c r="AE15" s="7">
        <v>23</v>
      </c>
      <c r="AF15" s="7">
        <v>46</v>
      </c>
      <c r="AG15" s="7">
        <v>2</v>
      </c>
      <c r="AH15" s="35">
        <f t="shared" si="7"/>
        <v>69</v>
      </c>
      <c r="AI15" s="7">
        <v>24</v>
      </c>
      <c r="AJ15" s="7">
        <v>47</v>
      </c>
      <c r="AK15" s="7">
        <v>2</v>
      </c>
      <c r="AL15" s="35">
        <f t="shared" si="8"/>
        <v>71</v>
      </c>
      <c r="AM15" s="37">
        <f t="shared" si="9"/>
        <v>24</v>
      </c>
      <c r="AN15" s="4">
        <v>0</v>
      </c>
      <c r="AO15" s="37">
        <f t="shared" si="10"/>
        <v>687</v>
      </c>
      <c r="AP15" s="5">
        <f t="shared" si="11"/>
        <v>80.82352941176471</v>
      </c>
    </row>
    <row r="16" spans="1:42" ht="15">
      <c r="A16" s="4">
        <v>6</v>
      </c>
      <c r="B16" s="7" t="s">
        <v>205</v>
      </c>
      <c r="C16" s="7">
        <v>23</v>
      </c>
      <c r="D16" s="7">
        <v>11</v>
      </c>
      <c r="E16" s="7">
        <v>0</v>
      </c>
      <c r="F16" s="35">
        <f t="shared" si="0"/>
        <v>34</v>
      </c>
      <c r="G16" s="7">
        <v>25</v>
      </c>
      <c r="H16" s="7">
        <v>35</v>
      </c>
      <c r="I16" s="7">
        <v>3</v>
      </c>
      <c r="J16" s="35">
        <f t="shared" si="1"/>
        <v>60</v>
      </c>
      <c r="K16" s="7">
        <v>22</v>
      </c>
      <c r="L16" s="7">
        <v>32</v>
      </c>
      <c r="M16" s="7">
        <v>3</v>
      </c>
      <c r="N16" s="35">
        <f t="shared" si="2"/>
        <v>54</v>
      </c>
      <c r="O16" s="7">
        <v>26</v>
      </c>
      <c r="P16" s="7">
        <v>28</v>
      </c>
      <c r="Q16" s="7">
        <v>3</v>
      </c>
      <c r="R16" s="35">
        <f t="shared" si="3"/>
        <v>54</v>
      </c>
      <c r="S16" s="7">
        <v>28</v>
      </c>
      <c r="T16" s="7">
        <v>30</v>
      </c>
      <c r="U16" s="7">
        <v>3</v>
      </c>
      <c r="V16" s="35">
        <f t="shared" si="4"/>
        <v>58</v>
      </c>
      <c r="W16" s="7">
        <v>17</v>
      </c>
      <c r="X16" s="7">
        <v>32</v>
      </c>
      <c r="Y16" s="7">
        <v>3</v>
      </c>
      <c r="Z16" s="35">
        <f t="shared" si="5"/>
        <v>49</v>
      </c>
      <c r="AA16" s="7">
        <v>22</v>
      </c>
      <c r="AB16" s="7">
        <v>37</v>
      </c>
      <c r="AC16" s="7">
        <v>2</v>
      </c>
      <c r="AD16" s="37">
        <f t="shared" si="6"/>
        <v>59</v>
      </c>
      <c r="AE16" s="7">
        <v>12</v>
      </c>
      <c r="AF16" s="7">
        <v>42</v>
      </c>
      <c r="AG16" s="7">
        <v>2</v>
      </c>
      <c r="AH16" s="35">
        <f t="shared" si="7"/>
        <v>54</v>
      </c>
      <c r="AI16" s="7">
        <v>17</v>
      </c>
      <c r="AJ16" s="7">
        <v>45</v>
      </c>
      <c r="AK16" s="7">
        <v>2</v>
      </c>
      <c r="AL16" s="35">
        <f t="shared" si="8"/>
        <v>62</v>
      </c>
      <c r="AM16" s="37">
        <f t="shared" si="9"/>
        <v>21</v>
      </c>
      <c r="AN16" s="4">
        <v>1</v>
      </c>
      <c r="AO16" s="37">
        <f t="shared" si="10"/>
        <v>484</v>
      </c>
      <c r="AP16" s="5">
        <f t="shared" si="11"/>
        <v>56.94117647058824</v>
      </c>
    </row>
    <row r="17" spans="1:42" ht="15">
      <c r="A17" s="4">
        <v>7</v>
      </c>
      <c r="B17" s="7" t="s">
        <v>206</v>
      </c>
      <c r="C17" s="7">
        <v>23</v>
      </c>
      <c r="D17" s="7">
        <v>9</v>
      </c>
      <c r="E17" s="7">
        <v>0</v>
      </c>
      <c r="F17" s="35">
        <f t="shared" si="0"/>
        <v>32</v>
      </c>
      <c r="G17" s="7">
        <v>23</v>
      </c>
      <c r="H17" s="7">
        <v>34</v>
      </c>
      <c r="I17" s="7">
        <v>3</v>
      </c>
      <c r="J17" s="35">
        <f t="shared" si="1"/>
        <v>57</v>
      </c>
      <c r="K17" s="7">
        <v>19</v>
      </c>
      <c r="L17" s="7">
        <v>17</v>
      </c>
      <c r="M17" s="7">
        <v>0</v>
      </c>
      <c r="N17" s="35">
        <f t="shared" si="2"/>
        <v>36</v>
      </c>
      <c r="O17" s="7">
        <v>27</v>
      </c>
      <c r="P17" s="7">
        <v>31</v>
      </c>
      <c r="Q17" s="7">
        <v>3</v>
      </c>
      <c r="R17" s="35">
        <f t="shared" si="3"/>
        <v>58</v>
      </c>
      <c r="S17" s="7">
        <v>26</v>
      </c>
      <c r="T17" s="7">
        <v>41</v>
      </c>
      <c r="U17" s="7">
        <v>3</v>
      </c>
      <c r="V17" s="35">
        <f t="shared" si="4"/>
        <v>67</v>
      </c>
      <c r="W17" s="7">
        <v>25</v>
      </c>
      <c r="X17" s="7">
        <v>41</v>
      </c>
      <c r="Y17" s="7">
        <v>3</v>
      </c>
      <c r="Z17" s="35">
        <f t="shared" si="5"/>
        <v>66</v>
      </c>
      <c r="AA17" s="7">
        <v>26</v>
      </c>
      <c r="AB17" s="7">
        <v>48</v>
      </c>
      <c r="AC17" s="7">
        <v>2</v>
      </c>
      <c r="AD17" s="37">
        <f t="shared" si="6"/>
        <v>74</v>
      </c>
      <c r="AE17" s="7">
        <v>20</v>
      </c>
      <c r="AF17" s="7">
        <v>44</v>
      </c>
      <c r="AG17" s="7">
        <v>2</v>
      </c>
      <c r="AH17" s="35">
        <f t="shared" si="7"/>
        <v>64</v>
      </c>
      <c r="AI17" s="7">
        <v>18</v>
      </c>
      <c r="AJ17" s="7">
        <v>45</v>
      </c>
      <c r="AK17" s="7">
        <v>2</v>
      </c>
      <c r="AL17" s="35">
        <f t="shared" si="8"/>
        <v>63</v>
      </c>
      <c r="AM17" s="37">
        <f t="shared" si="9"/>
        <v>18</v>
      </c>
      <c r="AN17" s="4">
        <v>2</v>
      </c>
      <c r="AO17" s="37">
        <f t="shared" si="10"/>
        <v>517</v>
      </c>
      <c r="AP17" s="5">
        <f t="shared" si="11"/>
        <v>60.82352941176471</v>
      </c>
    </row>
    <row r="18" spans="1:42" ht="15">
      <c r="A18" s="4">
        <v>8</v>
      </c>
      <c r="B18" s="7" t="s">
        <v>207</v>
      </c>
      <c r="C18" s="7">
        <v>25</v>
      </c>
      <c r="D18" s="7">
        <v>36</v>
      </c>
      <c r="E18" s="7">
        <v>3</v>
      </c>
      <c r="F18" s="35">
        <f t="shared" si="0"/>
        <v>61</v>
      </c>
      <c r="G18" s="7">
        <v>21</v>
      </c>
      <c r="H18" s="7">
        <v>16</v>
      </c>
      <c r="I18" s="7">
        <v>0</v>
      </c>
      <c r="J18" s="35">
        <f t="shared" si="1"/>
        <v>37</v>
      </c>
      <c r="K18" s="7">
        <v>24</v>
      </c>
      <c r="L18" s="7">
        <v>32</v>
      </c>
      <c r="M18" s="7">
        <v>3</v>
      </c>
      <c r="N18" s="35">
        <f t="shared" si="2"/>
        <v>56</v>
      </c>
      <c r="O18" s="7">
        <v>23</v>
      </c>
      <c r="P18" s="7">
        <v>24</v>
      </c>
      <c r="Q18" s="7">
        <v>3</v>
      </c>
      <c r="R18" s="35">
        <f t="shared" si="3"/>
        <v>47</v>
      </c>
      <c r="S18" s="7">
        <v>26</v>
      </c>
      <c r="T18" s="7">
        <v>32</v>
      </c>
      <c r="U18" s="7">
        <v>3</v>
      </c>
      <c r="V18" s="35">
        <f t="shared" si="4"/>
        <v>58</v>
      </c>
      <c r="W18" s="7">
        <v>24</v>
      </c>
      <c r="X18" s="7">
        <v>31</v>
      </c>
      <c r="Y18" s="7">
        <v>3</v>
      </c>
      <c r="Z18" s="35">
        <f t="shared" si="5"/>
        <v>55</v>
      </c>
      <c r="AA18" s="7">
        <v>20</v>
      </c>
      <c r="AB18" s="7">
        <v>27</v>
      </c>
      <c r="AC18" s="7">
        <v>2</v>
      </c>
      <c r="AD18" s="37">
        <f t="shared" si="6"/>
        <v>47</v>
      </c>
      <c r="AE18" s="7">
        <v>17</v>
      </c>
      <c r="AF18" s="7">
        <v>46</v>
      </c>
      <c r="AG18" s="7">
        <v>2</v>
      </c>
      <c r="AH18" s="35">
        <f t="shared" si="7"/>
        <v>63</v>
      </c>
      <c r="AI18" s="7">
        <v>18</v>
      </c>
      <c r="AJ18" s="7">
        <v>44</v>
      </c>
      <c r="AK18" s="7">
        <v>2</v>
      </c>
      <c r="AL18" s="35">
        <f t="shared" si="8"/>
        <v>62</v>
      </c>
      <c r="AM18" s="37">
        <f t="shared" si="9"/>
        <v>21</v>
      </c>
      <c r="AN18" s="4">
        <v>1</v>
      </c>
      <c r="AO18" s="37">
        <f t="shared" si="10"/>
        <v>486</v>
      </c>
      <c r="AP18" s="5">
        <f t="shared" si="11"/>
        <v>57.1764705882353</v>
      </c>
    </row>
    <row r="19" spans="1:42" ht="15">
      <c r="A19" s="4">
        <v>9</v>
      </c>
      <c r="B19" s="7" t="s">
        <v>208</v>
      </c>
      <c r="C19" s="7">
        <v>30</v>
      </c>
      <c r="D19" s="7">
        <v>36</v>
      </c>
      <c r="E19" s="7">
        <v>3</v>
      </c>
      <c r="F19" s="35">
        <f t="shared" si="0"/>
        <v>66</v>
      </c>
      <c r="G19" s="7">
        <v>21</v>
      </c>
      <c r="H19" s="7">
        <v>57</v>
      </c>
      <c r="I19" s="7">
        <v>3</v>
      </c>
      <c r="J19" s="35">
        <f t="shared" si="1"/>
        <v>78</v>
      </c>
      <c r="K19" s="7">
        <v>27</v>
      </c>
      <c r="L19" s="7">
        <v>54</v>
      </c>
      <c r="M19" s="7">
        <v>3</v>
      </c>
      <c r="N19" s="35">
        <f t="shared" si="2"/>
        <v>81</v>
      </c>
      <c r="O19" s="7">
        <v>27</v>
      </c>
      <c r="P19" s="7">
        <v>53</v>
      </c>
      <c r="Q19" s="7">
        <v>3</v>
      </c>
      <c r="R19" s="35">
        <f t="shared" si="3"/>
        <v>80</v>
      </c>
      <c r="S19" s="7">
        <v>30</v>
      </c>
      <c r="T19" s="7">
        <v>30</v>
      </c>
      <c r="U19" s="7">
        <v>3</v>
      </c>
      <c r="V19" s="35">
        <f t="shared" si="4"/>
        <v>60</v>
      </c>
      <c r="W19" s="7">
        <v>29</v>
      </c>
      <c r="X19" s="7">
        <v>44</v>
      </c>
      <c r="Y19" s="7">
        <v>3</v>
      </c>
      <c r="Z19" s="35">
        <f t="shared" si="5"/>
        <v>73</v>
      </c>
      <c r="AA19" s="7">
        <v>25</v>
      </c>
      <c r="AB19" s="7">
        <v>43</v>
      </c>
      <c r="AC19" s="7">
        <v>2</v>
      </c>
      <c r="AD19" s="37">
        <f t="shared" si="6"/>
        <v>68</v>
      </c>
      <c r="AE19" s="7">
        <v>23</v>
      </c>
      <c r="AF19" s="7">
        <v>46</v>
      </c>
      <c r="AG19" s="7">
        <v>2</v>
      </c>
      <c r="AH19" s="35">
        <f t="shared" si="7"/>
        <v>69</v>
      </c>
      <c r="AI19" s="7">
        <v>20</v>
      </c>
      <c r="AJ19" s="7">
        <v>45</v>
      </c>
      <c r="AK19" s="7">
        <v>2</v>
      </c>
      <c r="AL19" s="35">
        <f t="shared" si="8"/>
        <v>65</v>
      </c>
      <c r="AM19" s="37">
        <f t="shared" si="9"/>
        <v>24</v>
      </c>
      <c r="AN19" s="4">
        <v>0</v>
      </c>
      <c r="AO19" s="37">
        <f t="shared" si="10"/>
        <v>640</v>
      </c>
      <c r="AP19" s="5">
        <f t="shared" si="11"/>
        <v>75.29411764705883</v>
      </c>
    </row>
    <row r="20" spans="1:42" ht="15">
      <c r="A20" s="4">
        <v>10</v>
      </c>
      <c r="B20" s="7" t="s">
        <v>209</v>
      </c>
      <c r="C20" s="7">
        <v>23</v>
      </c>
      <c r="D20" s="7">
        <v>17</v>
      </c>
      <c r="E20" s="7">
        <v>0</v>
      </c>
      <c r="F20" s="35">
        <f t="shared" si="0"/>
        <v>40</v>
      </c>
      <c r="G20" s="7">
        <v>24</v>
      </c>
      <c r="H20" s="7">
        <v>32</v>
      </c>
      <c r="I20" s="7">
        <v>3</v>
      </c>
      <c r="J20" s="35">
        <f t="shared" si="1"/>
        <v>56</v>
      </c>
      <c r="K20" s="7">
        <v>20</v>
      </c>
      <c r="L20" s="7">
        <v>37</v>
      </c>
      <c r="M20" s="7">
        <v>3</v>
      </c>
      <c r="N20" s="35">
        <f t="shared" si="2"/>
        <v>57</v>
      </c>
      <c r="O20" s="7">
        <v>23</v>
      </c>
      <c r="P20" s="7">
        <v>16</v>
      </c>
      <c r="Q20" s="7">
        <v>0</v>
      </c>
      <c r="R20" s="35">
        <f t="shared" si="3"/>
        <v>39</v>
      </c>
      <c r="S20" s="7">
        <v>27</v>
      </c>
      <c r="T20" s="7">
        <v>24</v>
      </c>
      <c r="U20" s="7">
        <v>3</v>
      </c>
      <c r="V20" s="35">
        <f t="shared" si="4"/>
        <v>51</v>
      </c>
      <c r="W20" s="7">
        <v>25</v>
      </c>
      <c r="X20" s="7">
        <v>42</v>
      </c>
      <c r="Y20" s="7">
        <v>3</v>
      </c>
      <c r="Z20" s="35">
        <f t="shared" si="5"/>
        <v>67</v>
      </c>
      <c r="AA20" s="7">
        <v>23</v>
      </c>
      <c r="AB20" s="7">
        <v>10</v>
      </c>
      <c r="AC20" s="7">
        <v>0</v>
      </c>
      <c r="AD20" s="37">
        <f t="shared" si="6"/>
        <v>33</v>
      </c>
      <c r="AE20" s="7">
        <v>18</v>
      </c>
      <c r="AF20" s="7">
        <v>39</v>
      </c>
      <c r="AG20" s="7">
        <v>2</v>
      </c>
      <c r="AH20" s="35">
        <f t="shared" si="7"/>
        <v>57</v>
      </c>
      <c r="AI20" s="7">
        <v>18</v>
      </c>
      <c r="AJ20" s="7">
        <v>42</v>
      </c>
      <c r="AK20" s="7">
        <v>2</v>
      </c>
      <c r="AL20" s="35">
        <f t="shared" si="8"/>
        <v>60</v>
      </c>
      <c r="AM20" s="37">
        <f t="shared" si="9"/>
        <v>16</v>
      </c>
      <c r="AN20" s="4">
        <v>3</v>
      </c>
      <c r="AO20" s="37">
        <f t="shared" si="10"/>
        <v>460</v>
      </c>
      <c r="AP20" s="5">
        <f t="shared" si="11"/>
        <v>54.11764705882353</v>
      </c>
    </row>
    <row r="21" spans="1:42" ht="15">
      <c r="A21" s="4">
        <v>11</v>
      </c>
      <c r="B21" s="7" t="s">
        <v>210</v>
      </c>
      <c r="C21" s="7">
        <v>29</v>
      </c>
      <c r="D21" s="7">
        <v>24</v>
      </c>
      <c r="E21" s="7">
        <v>3</v>
      </c>
      <c r="F21" s="35">
        <f t="shared" si="0"/>
        <v>53</v>
      </c>
      <c r="G21" s="7">
        <v>24</v>
      </c>
      <c r="H21" s="7">
        <v>41</v>
      </c>
      <c r="I21" s="7">
        <v>3</v>
      </c>
      <c r="J21" s="35">
        <f t="shared" si="1"/>
        <v>65</v>
      </c>
      <c r="K21" s="7">
        <v>25</v>
      </c>
      <c r="L21" s="7">
        <v>41</v>
      </c>
      <c r="M21" s="7">
        <v>3</v>
      </c>
      <c r="N21" s="35">
        <f t="shared" si="2"/>
        <v>66</v>
      </c>
      <c r="O21" s="7">
        <v>25</v>
      </c>
      <c r="P21" s="7">
        <v>48</v>
      </c>
      <c r="Q21" s="7">
        <v>3</v>
      </c>
      <c r="R21" s="35">
        <f t="shared" si="3"/>
        <v>73</v>
      </c>
      <c r="S21" s="7">
        <v>30</v>
      </c>
      <c r="T21" s="7">
        <v>48</v>
      </c>
      <c r="U21" s="7">
        <v>3</v>
      </c>
      <c r="V21" s="35">
        <f t="shared" si="4"/>
        <v>78</v>
      </c>
      <c r="W21" s="7">
        <v>25</v>
      </c>
      <c r="X21" s="7">
        <v>32</v>
      </c>
      <c r="Y21" s="7">
        <v>3</v>
      </c>
      <c r="Z21" s="35">
        <f t="shared" si="5"/>
        <v>57</v>
      </c>
      <c r="AA21" s="7">
        <v>26</v>
      </c>
      <c r="AB21" s="7">
        <v>53</v>
      </c>
      <c r="AC21" s="7">
        <v>2</v>
      </c>
      <c r="AD21" s="37">
        <f t="shared" si="6"/>
        <v>79</v>
      </c>
      <c r="AE21" s="7">
        <v>23</v>
      </c>
      <c r="AF21" s="7">
        <v>46</v>
      </c>
      <c r="AG21" s="7">
        <v>2</v>
      </c>
      <c r="AH21" s="35">
        <f t="shared" si="7"/>
        <v>69</v>
      </c>
      <c r="AI21" s="7">
        <v>21</v>
      </c>
      <c r="AJ21" s="7">
        <v>46</v>
      </c>
      <c r="AK21" s="7">
        <v>2</v>
      </c>
      <c r="AL21" s="35">
        <f t="shared" si="8"/>
        <v>67</v>
      </c>
      <c r="AM21" s="37">
        <f t="shared" si="9"/>
        <v>24</v>
      </c>
      <c r="AN21" s="4">
        <v>0</v>
      </c>
      <c r="AO21" s="37">
        <f t="shared" si="10"/>
        <v>607</v>
      </c>
      <c r="AP21" s="5">
        <f t="shared" si="11"/>
        <v>71.41176470588235</v>
      </c>
    </row>
    <row r="22" spans="1:42" ht="15">
      <c r="A22" s="4">
        <v>12</v>
      </c>
      <c r="B22" s="7" t="s">
        <v>33</v>
      </c>
      <c r="C22" s="7">
        <v>29</v>
      </c>
      <c r="D22" s="7">
        <v>63</v>
      </c>
      <c r="E22" s="7">
        <v>3</v>
      </c>
      <c r="F22" s="35">
        <f t="shared" si="0"/>
        <v>92</v>
      </c>
      <c r="G22" s="7">
        <v>25</v>
      </c>
      <c r="H22" s="7">
        <v>37</v>
      </c>
      <c r="I22" s="7">
        <v>3</v>
      </c>
      <c r="J22" s="35">
        <f t="shared" si="1"/>
        <v>62</v>
      </c>
      <c r="K22" s="7">
        <v>30</v>
      </c>
      <c r="L22" s="7">
        <v>57</v>
      </c>
      <c r="M22" s="7">
        <v>3</v>
      </c>
      <c r="N22" s="35">
        <f t="shared" si="2"/>
        <v>87</v>
      </c>
      <c r="O22" s="7">
        <v>30</v>
      </c>
      <c r="P22" s="7">
        <v>36</v>
      </c>
      <c r="Q22" s="7">
        <v>3</v>
      </c>
      <c r="R22" s="35">
        <f t="shared" si="3"/>
        <v>66</v>
      </c>
      <c r="S22" s="7">
        <v>30</v>
      </c>
      <c r="T22" s="7">
        <v>43</v>
      </c>
      <c r="U22" s="7">
        <v>3</v>
      </c>
      <c r="V22" s="35">
        <f t="shared" si="4"/>
        <v>73</v>
      </c>
      <c r="W22" s="7">
        <v>29</v>
      </c>
      <c r="X22" s="7">
        <v>42</v>
      </c>
      <c r="Y22" s="7">
        <v>3</v>
      </c>
      <c r="Z22" s="35">
        <f t="shared" si="5"/>
        <v>71</v>
      </c>
      <c r="AA22" s="7">
        <v>27</v>
      </c>
      <c r="AB22" s="7">
        <v>49</v>
      </c>
      <c r="AC22" s="7">
        <v>2</v>
      </c>
      <c r="AD22" s="37">
        <f t="shared" si="6"/>
        <v>76</v>
      </c>
      <c r="AE22" s="7">
        <v>24</v>
      </c>
      <c r="AF22" s="7">
        <v>46</v>
      </c>
      <c r="AG22" s="7">
        <v>2</v>
      </c>
      <c r="AH22" s="35">
        <f t="shared" si="7"/>
        <v>70</v>
      </c>
      <c r="AI22" s="7">
        <v>23</v>
      </c>
      <c r="AJ22" s="7">
        <v>48</v>
      </c>
      <c r="AK22" s="7">
        <v>2</v>
      </c>
      <c r="AL22" s="35">
        <f t="shared" si="8"/>
        <v>71</v>
      </c>
      <c r="AM22" s="37">
        <f t="shared" si="9"/>
        <v>24</v>
      </c>
      <c r="AN22" s="4">
        <v>0</v>
      </c>
      <c r="AO22" s="37">
        <f t="shared" si="10"/>
        <v>668</v>
      </c>
      <c r="AP22" s="5">
        <f t="shared" si="11"/>
        <v>78.58823529411765</v>
      </c>
    </row>
    <row r="23" spans="1:42" ht="15">
      <c r="A23" s="4">
        <v>13</v>
      </c>
      <c r="B23" s="7" t="s">
        <v>211</v>
      </c>
      <c r="C23" s="7">
        <v>19</v>
      </c>
      <c r="D23" s="7">
        <v>11</v>
      </c>
      <c r="E23" s="7">
        <v>0</v>
      </c>
      <c r="F23" s="35">
        <f t="shared" si="0"/>
        <v>30</v>
      </c>
      <c r="G23" s="7">
        <v>22</v>
      </c>
      <c r="H23" s="7">
        <v>24</v>
      </c>
      <c r="I23" s="7">
        <v>3</v>
      </c>
      <c r="J23" s="35">
        <f t="shared" si="1"/>
        <v>46</v>
      </c>
      <c r="K23" s="7">
        <v>22</v>
      </c>
      <c r="L23" s="7">
        <v>33</v>
      </c>
      <c r="M23" s="7">
        <v>3</v>
      </c>
      <c r="N23" s="35">
        <f t="shared" si="2"/>
        <v>55</v>
      </c>
      <c r="O23" s="7">
        <v>20</v>
      </c>
      <c r="P23" s="7">
        <v>25</v>
      </c>
      <c r="Q23" s="7">
        <v>3</v>
      </c>
      <c r="R23" s="35">
        <f t="shared" si="3"/>
        <v>45</v>
      </c>
      <c r="S23" s="7">
        <v>26</v>
      </c>
      <c r="T23" s="7">
        <v>29</v>
      </c>
      <c r="U23" s="7">
        <v>3</v>
      </c>
      <c r="V23" s="35">
        <f t="shared" si="4"/>
        <v>55</v>
      </c>
      <c r="W23" s="7">
        <v>21</v>
      </c>
      <c r="X23" s="7">
        <v>24</v>
      </c>
      <c r="Y23" s="7">
        <v>3</v>
      </c>
      <c r="Z23" s="35">
        <f t="shared" si="5"/>
        <v>45</v>
      </c>
      <c r="AA23" s="7">
        <v>26</v>
      </c>
      <c r="AB23" s="7">
        <v>30</v>
      </c>
      <c r="AC23" s="7">
        <v>2</v>
      </c>
      <c r="AD23" s="37">
        <f t="shared" si="6"/>
        <v>56</v>
      </c>
      <c r="AE23" s="7">
        <v>19</v>
      </c>
      <c r="AF23" s="7">
        <v>42</v>
      </c>
      <c r="AG23" s="7">
        <v>2</v>
      </c>
      <c r="AH23" s="35">
        <f t="shared" si="7"/>
        <v>61</v>
      </c>
      <c r="AI23" s="7">
        <v>20</v>
      </c>
      <c r="AJ23" s="7">
        <v>44</v>
      </c>
      <c r="AK23" s="7">
        <v>2</v>
      </c>
      <c r="AL23" s="35">
        <f t="shared" si="8"/>
        <v>64</v>
      </c>
      <c r="AM23" s="37">
        <f t="shared" si="9"/>
        <v>21</v>
      </c>
      <c r="AN23" s="4">
        <v>1</v>
      </c>
      <c r="AO23" s="37">
        <f t="shared" si="10"/>
        <v>457</v>
      </c>
      <c r="AP23" s="5">
        <f t="shared" si="11"/>
        <v>53.764705882352935</v>
      </c>
    </row>
    <row r="24" spans="1:42" ht="15">
      <c r="A24" s="4">
        <v>14</v>
      </c>
      <c r="B24" s="7" t="s">
        <v>212</v>
      </c>
      <c r="C24" s="7">
        <v>21</v>
      </c>
      <c r="D24" s="7">
        <v>7</v>
      </c>
      <c r="E24" s="7">
        <v>0</v>
      </c>
      <c r="F24" s="35">
        <f t="shared" si="0"/>
        <v>28</v>
      </c>
      <c r="G24" s="7">
        <v>19</v>
      </c>
      <c r="H24" s="7">
        <v>25</v>
      </c>
      <c r="I24" s="7">
        <v>3</v>
      </c>
      <c r="J24" s="35">
        <f t="shared" si="1"/>
        <v>44</v>
      </c>
      <c r="K24" s="7">
        <v>20</v>
      </c>
      <c r="L24" s="7">
        <v>17</v>
      </c>
      <c r="M24" s="7">
        <v>0</v>
      </c>
      <c r="N24" s="35">
        <f t="shared" si="2"/>
        <v>37</v>
      </c>
      <c r="O24" s="7">
        <v>26</v>
      </c>
      <c r="P24" s="7">
        <v>24</v>
      </c>
      <c r="Q24" s="7">
        <v>3</v>
      </c>
      <c r="R24" s="35">
        <f t="shared" si="3"/>
        <v>50</v>
      </c>
      <c r="S24" s="7">
        <v>28</v>
      </c>
      <c r="T24" s="7">
        <v>25</v>
      </c>
      <c r="U24" s="7">
        <v>3</v>
      </c>
      <c r="V24" s="35">
        <f t="shared" si="4"/>
        <v>53</v>
      </c>
      <c r="W24" s="7">
        <v>24</v>
      </c>
      <c r="X24" s="7">
        <v>31</v>
      </c>
      <c r="Y24" s="7">
        <v>3</v>
      </c>
      <c r="Z24" s="35">
        <f t="shared" si="5"/>
        <v>55</v>
      </c>
      <c r="AA24" s="7">
        <v>27</v>
      </c>
      <c r="AB24" s="7">
        <v>24</v>
      </c>
      <c r="AC24" s="7">
        <v>2</v>
      </c>
      <c r="AD24" s="37">
        <f t="shared" si="6"/>
        <v>51</v>
      </c>
      <c r="AE24" s="7">
        <v>19</v>
      </c>
      <c r="AF24" s="7">
        <v>42</v>
      </c>
      <c r="AG24" s="7">
        <v>2</v>
      </c>
      <c r="AH24" s="35">
        <f t="shared" si="7"/>
        <v>61</v>
      </c>
      <c r="AI24" s="7">
        <v>19</v>
      </c>
      <c r="AJ24" s="7">
        <v>44</v>
      </c>
      <c r="AK24" s="7">
        <v>2</v>
      </c>
      <c r="AL24" s="35">
        <f t="shared" si="8"/>
        <v>63</v>
      </c>
      <c r="AM24" s="37">
        <f t="shared" si="9"/>
        <v>18</v>
      </c>
      <c r="AN24" s="4">
        <v>2</v>
      </c>
      <c r="AO24" s="37">
        <f t="shared" si="10"/>
        <v>442</v>
      </c>
      <c r="AP24" s="5">
        <f t="shared" si="11"/>
        <v>52</v>
      </c>
    </row>
    <row r="25" spans="1:42" ht="15">
      <c r="A25" s="4">
        <v>15</v>
      </c>
      <c r="B25" s="7" t="s">
        <v>213</v>
      </c>
      <c r="C25" s="7">
        <v>26</v>
      </c>
      <c r="D25" s="7">
        <v>24</v>
      </c>
      <c r="E25" s="7">
        <v>3</v>
      </c>
      <c r="F25" s="35">
        <f t="shared" si="0"/>
        <v>50</v>
      </c>
      <c r="G25" s="7">
        <v>21</v>
      </c>
      <c r="H25" s="7">
        <v>35</v>
      </c>
      <c r="I25" s="7">
        <v>3</v>
      </c>
      <c r="J25" s="35">
        <f t="shared" si="1"/>
        <v>56</v>
      </c>
      <c r="K25" s="7">
        <v>21</v>
      </c>
      <c r="L25" s="7">
        <v>35</v>
      </c>
      <c r="M25" s="7">
        <v>3</v>
      </c>
      <c r="N25" s="35">
        <f t="shared" si="2"/>
        <v>56</v>
      </c>
      <c r="O25" s="7">
        <v>24</v>
      </c>
      <c r="P25" s="7">
        <v>46</v>
      </c>
      <c r="Q25" s="7">
        <v>3</v>
      </c>
      <c r="R25" s="35">
        <f t="shared" si="3"/>
        <v>70</v>
      </c>
      <c r="S25" s="7">
        <v>26</v>
      </c>
      <c r="T25" s="7">
        <v>44</v>
      </c>
      <c r="U25" s="7">
        <v>3</v>
      </c>
      <c r="V25" s="35">
        <f t="shared" si="4"/>
        <v>70</v>
      </c>
      <c r="W25" s="7">
        <v>26</v>
      </c>
      <c r="X25" s="7">
        <v>32</v>
      </c>
      <c r="Y25" s="7">
        <v>3</v>
      </c>
      <c r="Z25" s="35">
        <f t="shared" si="5"/>
        <v>58</v>
      </c>
      <c r="AA25" s="7">
        <v>29</v>
      </c>
      <c r="AB25" s="7">
        <v>47</v>
      </c>
      <c r="AC25" s="7">
        <v>2</v>
      </c>
      <c r="AD25" s="37">
        <f t="shared" si="6"/>
        <v>76</v>
      </c>
      <c r="AE25" s="7">
        <v>19</v>
      </c>
      <c r="AF25" s="7">
        <v>40</v>
      </c>
      <c r="AG25" s="7">
        <v>2</v>
      </c>
      <c r="AH25" s="35">
        <f t="shared" si="7"/>
        <v>59</v>
      </c>
      <c r="AI25" s="7">
        <v>20</v>
      </c>
      <c r="AJ25" s="7">
        <v>44</v>
      </c>
      <c r="AK25" s="7">
        <v>2</v>
      </c>
      <c r="AL25" s="35">
        <f t="shared" si="8"/>
        <v>64</v>
      </c>
      <c r="AM25" s="37">
        <f t="shared" si="9"/>
        <v>24</v>
      </c>
      <c r="AN25" s="4">
        <v>0</v>
      </c>
      <c r="AO25" s="37">
        <f t="shared" si="10"/>
        <v>559</v>
      </c>
      <c r="AP25" s="5">
        <f t="shared" si="11"/>
        <v>65.76470588235294</v>
      </c>
    </row>
    <row r="26" spans="1:42" ht="15">
      <c r="A26" s="4">
        <v>16</v>
      </c>
      <c r="B26" s="7" t="s">
        <v>34</v>
      </c>
      <c r="C26" s="7">
        <v>27</v>
      </c>
      <c r="D26" s="7">
        <v>55</v>
      </c>
      <c r="E26" s="7">
        <v>3</v>
      </c>
      <c r="F26" s="35">
        <f t="shared" si="0"/>
        <v>82</v>
      </c>
      <c r="G26" s="7">
        <v>26</v>
      </c>
      <c r="H26" s="7">
        <v>48</v>
      </c>
      <c r="I26" s="7">
        <v>3</v>
      </c>
      <c r="J26" s="35">
        <f t="shared" si="1"/>
        <v>74</v>
      </c>
      <c r="K26" s="7">
        <v>28</v>
      </c>
      <c r="L26" s="7">
        <v>47</v>
      </c>
      <c r="M26" s="7">
        <v>3</v>
      </c>
      <c r="N26" s="35">
        <f t="shared" si="2"/>
        <v>75</v>
      </c>
      <c r="O26" s="7">
        <v>24</v>
      </c>
      <c r="P26" s="7">
        <v>36</v>
      </c>
      <c r="Q26" s="7">
        <v>3</v>
      </c>
      <c r="R26" s="35">
        <f t="shared" si="3"/>
        <v>60</v>
      </c>
      <c r="S26" s="7">
        <v>27</v>
      </c>
      <c r="T26" s="7">
        <v>39</v>
      </c>
      <c r="U26" s="7">
        <v>3</v>
      </c>
      <c r="V26" s="35">
        <f t="shared" si="4"/>
        <v>66</v>
      </c>
      <c r="W26" s="7">
        <v>24</v>
      </c>
      <c r="X26" s="7">
        <v>46</v>
      </c>
      <c r="Y26" s="7">
        <v>3</v>
      </c>
      <c r="Z26" s="35">
        <f t="shared" si="5"/>
        <v>70</v>
      </c>
      <c r="AA26" s="7">
        <v>25</v>
      </c>
      <c r="AB26" s="7">
        <v>28</v>
      </c>
      <c r="AC26" s="7">
        <v>2</v>
      </c>
      <c r="AD26" s="37">
        <f t="shared" si="6"/>
        <v>53</v>
      </c>
      <c r="AE26" s="7">
        <v>22</v>
      </c>
      <c r="AF26" s="7">
        <v>45</v>
      </c>
      <c r="AG26" s="7">
        <v>2</v>
      </c>
      <c r="AH26" s="35">
        <f t="shared" si="7"/>
        <v>67</v>
      </c>
      <c r="AI26" s="7">
        <v>23</v>
      </c>
      <c r="AJ26" s="7">
        <v>48</v>
      </c>
      <c r="AK26" s="7">
        <v>2</v>
      </c>
      <c r="AL26" s="35">
        <f t="shared" si="8"/>
        <v>71</v>
      </c>
      <c r="AM26" s="37">
        <f t="shared" si="9"/>
        <v>24</v>
      </c>
      <c r="AN26" s="4">
        <v>0</v>
      </c>
      <c r="AO26" s="37">
        <f t="shared" si="10"/>
        <v>618</v>
      </c>
      <c r="AP26" s="5">
        <f t="shared" si="11"/>
        <v>72.70588235294117</v>
      </c>
    </row>
    <row r="27" spans="1:42" ht="15">
      <c r="A27" s="4">
        <v>17</v>
      </c>
      <c r="B27" s="7" t="s">
        <v>214</v>
      </c>
      <c r="C27" s="7">
        <v>28</v>
      </c>
      <c r="D27" s="7">
        <v>30</v>
      </c>
      <c r="E27" s="7">
        <v>3</v>
      </c>
      <c r="F27" s="35">
        <f t="shared" si="0"/>
        <v>58</v>
      </c>
      <c r="G27" s="7">
        <v>28</v>
      </c>
      <c r="H27" s="7">
        <v>43</v>
      </c>
      <c r="I27" s="7">
        <v>3</v>
      </c>
      <c r="J27" s="35">
        <f t="shared" si="1"/>
        <v>71</v>
      </c>
      <c r="K27" s="7">
        <v>28</v>
      </c>
      <c r="L27" s="7">
        <v>45</v>
      </c>
      <c r="M27" s="7">
        <v>3</v>
      </c>
      <c r="N27" s="35">
        <f t="shared" si="2"/>
        <v>73</v>
      </c>
      <c r="O27" s="7">
        <v>28</v>
      </c>
      <c r="P27" s="7">
        <v>26</v>
      </c>
      <c r="Q27" s="7">
        <v>3</v>
      </c>
      <c r="R27" s="35">
        <f t="shared" si="3"/>
        <v>54</v>
      </c>
      <c r="S27" s="7">
        <v>29</v>
      </c>
      <c r="T27" s="7">
        <v>38</v>
      </c>
      <c r="U27" s="7">
        <v>3</v>
      </c>
      <c r="V27" s="35">
        <f t="shared" si="4"/>
        <v>67</v>
      </c>
      <c r="W27" s="7">
        <v>26</v>
      </c>
      <c r="X27" s="7">
        <v>60</v>
      </c>
      <c r="Y27" s="7">
        <v>3</v>
      </c>
      <c r="Z27" s="35">
        <f t="shared" si="5"/>
        <v>86</v>
      </c>
      <c r="AA27" s="7">
        <v>25</v>
      </c>
      <c r="AB27" s="7">
        <v>39</v>
      </c>
      <c r="AC27" s="7">
        <v>2</v>
      </c>
      <c r="AD27" s="37">
        <f t="shared" si="6"/>
        <v>64</v>
      </c>
      <c r="AE27" s="7">
        <v>21</v>
      </c>
      <c r="AF27" s="7">
        <v>46</v>
      </c>
      <c r="AG27" s="7">
        <v>2</v>
      </c>
      <c r="AH27" s="35">
        <f t="shared" si="7"/>
        <v>67</v>
      </c>
      <c r="AI27" s="7">
        <v>24</v>
      </c>
      <c r="AJ27" s="7">
        <v>48</v>
      </c>
      <c r="AK27" s="7">
        <v>2</v>
      </c>
      <c r="AL27" s="35">
        <f t="shared" si="8"/>
        <v>72</v>
      </c>
      <c r="AM27" s="37">
        <f t="shared" si="9"/>
        <v>24</v>
      </c>
      <c r="AN27" s="4">
        <v>0</v>
      </c>
      <c r="AO27" s="37">
        <f t="shared" si="10"/>
        <v>612</v>
      </c>
      <c r="AP27" s="5">
        <f t="shared" si="11"/>
        <v>72</v>
      </c>
    </row>
    <row r="28" spans="1:42" ht="15">
      <c r="A28" s="4">
        <v>18</v>
      </c>
      <c r="B28" s="7" t="s">
        <v>35</v>
      </c>
      <c r="C28" s="7">
        <v>30</v>
      </c>
      <c r="D28" s="7">
        <v>29</v>
      </c>
      <c r="E28" s="7">
        <v>3</v>
      </c>
      <c r="F28" s="35">
        <f t="shared" si="0"/>
        <v>59</v>
      </c>
      <c r="G28" s="7">
        <v>28</v>
      </c>
      <c r="H28" s="7">
        <v>42</v>
      </c>
      <c r="I28" s="7">
        <v>3</v>
      </c>
      <c r="J28" s="35">
        <f t="shared" si="1"/>
        <v>70</v>
      </c>
      <c r="K28" s="7">
        <v>30</v>
      </c>
      <c r="L28" s="7">
        <v>52</v>
      </c>
      <c r="M28" s="7">
        <v>3</v>
      </c>
      <c r="N28" s="35">
        <f t="shared" si="2"/>
        <v>82</v>
      </c>
      <c r="O28" s="7">
        <v>30</v>
      </c>
      <c r="P28" s="7">
        <v>55</v>
      </c>
      <c r="Q28" s="7">
        <v>3</v>
      </c>
      <c r="R28" s="35">
        <f t="shared" si="3"/>
        <v>85</v>
      </c>
      <c r="S28" s="7">
        <v>30</v>
      </c>
      <c r="T28" s="7">
        <v>69</v>
      </c>
      <c r="U28" s="7">
        <v>3</v>
      </c>
      <c r="V28" s="35">
        <f t="shared" si="4"/>
        <v>99</v>
      </c>
      <c r="W28" s="7">
        <v>30</v>
      </c>
      <c r="X28" s="7">
        <v>45</v>
      </c>
      <c r="Y28" s="7">
        <v>3</v>
      </c>
      <c r="Z28" s="35">
        <f t="shared" si="5"/>
        <v>75</v>
      </c>
      <c r="AA28" s="7">
        <v>30</v>
      </c>
      <c r="AB28" s="7">
        <v>28</v>
      </c>
      <c r="AC28" s="7">
        <v>2</v>
      </c>
      <c r="AD28" s="37">
        <f t="shared" si="6"/>
        <v>58</v>
      </c>
      <c r="AE28" s="7">
        <v>24</v>
      </c>
      <c r="AF28" s="7">
        <v>49</v>
      </c>
      <c r="AG28" s="7">
        <v>2</v>
      </c>
      <c r="AH28" s="35">
        <f t="shared" si="7"/>
        <v>73</v>
      </c>
      <c r="AI28" s="7">
        <v>24</v>
      </c>
      <c r="AJ28" s="7">
        <v>50</v>
      </c>
      <c r="AK28" s="7">
        <v>2</v>
      </c>
      <c r="AL28" s="35">
        <f t="shared" si="8"/>
        <v>74</v>
      </c>
      <c r="AM28" s="37">
        <f t="shared" si="9"/>
        <v>24</v>
      </c>
      <c r="AN28" s="4">
        <v>0</v>
      </c>
      <c r="AO28" s="37">
        <f t="shared" si="10"/>
        <v>675</v>
      </c>
      <c r="AP28" s="5">
        <f t="shared" si="11"/>
        <v>79.41176470588235</v>
      </c>
    </row>
    <row r="29" spans="1:42" ht="15">
      <c r="A29" s="4">
        <v>19</v>
      </c>
      <c r="B29" s="7" t="s">
        <v>215</v>
      </c>
      <c r="C29" s="7">
        <v>28</v>
      </c>
      <c r="D29" s="7">
        <v>32</v>
      </c>
      <c r="E29" s="7">
        <v>3</v>
      </c>
      <c r="F29" s="35">
        <f t="shared" si="0"/>
        <v>60</v>
      </c>
      <c r="G29" s="7">
        <v>24</v>
      </c>
      <c r="H29" s="7">
        <v>30</v>
      </c>
      <c r="I29" s="7">
        <v>3</v>
      </c>
      <c r="J29" s="35">
        <f t="shared" si="1"/>
        <v>54</v>
      </c>
      <c r="K29" s="7">
        <v>24</v>
      </c>
      <c r="L29" s="7">
        <v>37</v>
      </c>
      <c r="M29" s="7">
        <v>3</v>
      </c>
      <c r="N29" s="35">
        <f t="shared" si="2"/>
        <v>61</v>
      </c>
      <c r="O29" s="7">
        <v>24</v>
      </c>
      <c r="P29" s="7">
        <v>51</v>
      </c>
      <c r="Q29" s="7">
        <v>3</v>
      </c>
      <c r="R29" s="35">
        <f t="shared" si="3"/>
        <v>75</v>
      </c>
      <c r="S29" s="7">
        <v>28</v>
      </c>
      <c r="T29" s="7">
        <v>24</v>
      </c>
      <c r="U29" s="7">
        <v>3</v>
      </c>
      <c r="V29" s="35">
        <f t="shared" si="4"/>
        <v>52</v>
      </c>
      <c r="W29" s="7">
        <v>27</v>
      </c>
      <c r="X29" s="7">
        <v>32</v>
      </c>
      <c r="Y29" s="7">
        <v>3</v>
      </c>
      <c r="Z29" s="35">
        <f t="shared" si="5"/>
        <v>59</v>
      </c>
      <c r="AA29" s="7">
        <v>23</v>
      </c>
      <c r="AB29" s="7">
        <v>49</v>
      </c>
      <c r="AC29" s="7">
        <v>2</v>
      </c>
      <c r="AD29" s="37">
        <f t="shared" si="6"/>
        <v>72</v>
      </c>
      <c r="AE29" s="7">
        <v>22</v>
      </c>
      <c r="AF29" s="7">
        <v>44</v>
      </c>
      <c r="AG29" s="7">
        <v>2</v>
      </c>
      <c r="AH29" s="35">
        <f t="shared" si="7"/>
        <v>66</v>
      </c>
      <c r="AI29" s="7">
        <v>19</v>
      </c>
      <c r="AJ29" s="7">
        <v>47</v>
      </c>
      <c r="AK29" s="7">
        <v>2</v>
      </c>
      <c r="AL29" s="35">
        <f t="shared" si="8"/>
        <v>66</v>
      </c>
      <c r="AM29" s="37">
        <f t="shared" si="9"/>
        <v>24</v>
      </c>
      <c r="AN29" s="4">
        <v>0</v>
      </c>
      <c r="AO29" s="37">
        <f t="shared" si="10"/>
        <v>565</v>
      </c>
      <c r="AP29" s="5">
        <f t="shared" si="11"/>
        <v>66.47058823529412</v>
      </c>
    </row>
    <row r="30" spans="1:42" ht="15">
      <c r="A30" s="4">
        <v>20</v>
      </c>
      <c r="B30" s="7" t="s">
        <v>216</v>
      </c>
      <c r="C30" s="7">
        <v>28</v>
      </c>
      <c r="D30" s="7">
        <v>60</v>
      </c>
      <c r="E30" s="7">
        <v>3</v>
      </c>
      <c r="F30" s="35">
        <f t="shared" si="0"/>
        <v>88</v>
      </c>
      <c r="G30" s="7">
        <v>28</v>
      </c>
      <c r="H30" s="7">
        <v>42</v>
      </c>
      <c r="I30" s="7">
        <v>3</v>
      </c>
      <c r="J30" s="35">
        <f t="shared" si="1"/>
        <v>70</v>
      </c>
      <c r="K30" s="7">
        <v>25</v>
      </c>
      <c r="L30" s="7">
        <v>53</v>
      </c>
      <c r="M30" s="7">
        <v>3</v>
      </c>
      <c r="N30" s="35">
        <f t="shared" si="2"/>
        <v>78</v>
      </c>
      <c r="O30" s="7">
        <v>29</v>
      </c>
      <c r="P30" s="7">
        <v>28</v>
      </c>
      <c r="Q30" s="7">
        <v>3</v>
      </c>
      <c r="R30" s="35">
        <f t="shared" si="3"/>
        <v>57</v>
      </c>
      <c r="S30" s="7">
        <v>29</v>
      </c>
      <c r="T30" s="7">
        <v>35</v>
      </c>
      <c r="U30" s="7">
        <v>3</v>
      </c>
      <c r="V30" s="35">
        <f t="shared" si="4"/>
        <v>64</v>
      </c>
      <c r="W30" s="7">
        <v>28</v>
      </c>
      <c r="X30" s="7">
        <v>44</v>
      </c>
      <c r="Y30" s="7">
        <v>3</v>
      </c>
      <c r="Z30" s="35">
        <f t="shared" si="5"/>
        <v>72</v>
      </c>
      <c r="AA30" s="7">
        <v>26</v>
      </c>
      <c r="AB30" s="7">
        <v>37</v>
      </c>
      <c r="AC30" s="7">
        <v>2</v>
      </c>
      <c r="AD30" s="37">
        <f t="shared" si="6"/>
        <v>63</v>
      </c>
      <c r="AE30" s="7">
        <v>20</v>
      </c>
      <c r="AF30" s="7">
        <v>45</v>
      </c>
      <c r="AG30" s="7">
        <v>2</v>
      </c>
      <c r="AH30" s="35">
        <f t="shared" si="7"/>
        <v>65</v>
      </c>
      <c r="AI30" s="7">
        <v>24</v>
      </c>
      <c r="AJ30" s="7">
        <v>48</v>
      </c>
      <c r="AK30" s="7">
        <v>2</v>
      </c>
      <c r="AL30" s="35">
        <f t="shared" si="8"/>
        <v>72</v>
      </c>
      <c r="AM30" s="37">
        <f t="shared" si="9"/>
        <v>24</v>
      </c>
      <c r="AN30" s="4">
        <v>0</v>
      </c>
      <c r="AO30" s="37">
        <f t="shared" si="10"/>
        <v>629</v>
      </c>
      <c r="AP30" s="5">
        <f t="shared" si="11"/>
        <v>74</v>
      </c>
    </row>
    <row r="31" spans="1:42" ht="15">
      <c r="A31" s="4">
        <v>21</v>
      </c>
      <c r="B31" s="7" t="s">
        <v>217</v>
      </c>
      <c r="C31" s="7">
        <v>29</v>
      </c>
      <c r="D31" s="7">
        <v>39</v>
      </c>
      <c r="E31" s="7">
        <v>3</v>
      </c>
      <c r="F31" s="35">
        <f t="shared" si="0"/>
        <v>68</v>
      </c>
      <c r="G31" s="7">
        <v>27</v>
      </c>
      <c r="H31" s="7">
        <v>69</v>
      </c>
      <c r="I31" s="7">
        <v>3</v>
      </c>
      <c r="J31" s="35">
        <f t="shared" si="1"/>
        <v>96</v>
      </c>
      <c r="K31" s="7">
        <v>28</v>
      </c>
      <c r="L31" s="7">
        <v>29</v>
      </c>
      <c r="M31" s="7">
        <v>3</v>
      </c>
      <c r="N31" s="35">
        <f t="shared" si="2"/>
        <v>57</v>
      </c>
      <c r="O31" s="7">
        <v>29</v>
      </c>
      <c r="P31" s="7">
        <v>28</v>
      </c>
      <c r="Q31" s="7">
        <v>3</v>
      </c>
      <c r="R31" s="35">
        <f t="shared" si="3"/>
        <v>57</v>
      </c>
      <c r="S31" s="7">
        <v>29</v>
      </c>
      <c r="T31" s="7">
        <v>47</v>
      </c>
      <c r="U31" s="7">
        <v>3</v>
      </c>
      <c r="V31" s="35">
        <f t="shared" si="4"/>
        <v>76</v>
      </c>
      <c r="W31" s="7">
        <v>28</v>
      </c>
      <c r="X31" s="7">
        <v>31</v>
      </c>
      <c r="Y31" s="7">
        <v>3</v>
      </c>
      <c r="Z31" s="35">
        <f t="shared" si="5"/>
        <v>59</v>
      </c>
      <c r="AA31" s="7">
        <v>27</v>
      </c>
      <c r="AB31" s="7">
        <v>41</v>
      </c>
      <c r="AC31" s="7">
        <v>2</v>
      </c>
      <c r="AD31" s="37">
        <f t="shared" si="6"/>
        <v>68</v>
      </c>
      <c r="AE31" s="7">
        <v>20</v>
      </c>
      <c r="AF31" s="7">
        <v>44</v>
      </c>
      <c r="AG31" s="7">
        <v>2</v>
      </c>
      <c r="AH31" s="35">
        <f t="shared" si="7"/>
        <v>64</v>
      </c>
      <c r="AI31" s="7">
        <v>24</v>
      </c>
      <c r="AJ31" s="7">
        <v>48</v>
      </c>
      <c r="AK31" s="7">
        <v>2</v>
      </c>
      <c r="AL31" s="35">
        <f t="shared" si="8"/>
        <v>72</v>
      </c>
      <c r="AM31" s="37">
        <f t="shared" si="9"/>
        <v>24</v>
      </c>
      <c r="AN31" s="4">
        <v>0</v>
      </c>
      <c r="AO31" s="37">
        <f t="shared" si="10"/>
        <v>617</v>
      </c>
      <c r="AP31" s="5">
        <f t="shared" si="11"/>
        <v>72.58823529411764</v>
      </c>
    </row>
    <row r="32" spans="1:42" ht="15">
      <c r="A32" s="4">
        <v>22</v>
      </c>
      <c r="B32" s="7" t="s">
        <v>218</v>
      </c>
      <c r="C32" s="7">
        <v>24</v>
      </c>
      <c r="D32" s="7">
        <v>24</v>
      </c>
      <c r="E32" s="7">
        <v>3</v>
      </c>
      <c r="F32" s="35">
        <f t="shared" si="0"/>
        <v>48</v>
      </c>
      <c r="G32" s="7">
        <v>25</v>
      </c>
      <c r="H32" s="7">
        <v>43</v>
      </c>
      <c r="I32" s="7">
        <v>3</v>
      </c>
      <c r="J32" s="35">
        <f t="shared" si="1"/>
        <v>68</v>
      </c>
      <c r="K32" s="7">
        <v>28</v>
      </c>
      <c r="L32" s="7">
        <v>52</v>
      </c>
      <c r="M32" s="7">
        <v>3</v>
      </c>
      <c r="N32" s="35">
        <f t="shared" si="2"/>
        <v>80</v>
      </c>
      <c r="O32" s="7">
        <v>29</v>
      </c>
      <c r="P32" s="7">
        <v>24</v>
      </c>
      <c r="Q32" s="7">
        <v>3</v>
      </c>
      <c r="R32" s="35">
        <f t="shared" si="3"/>
        <v>53</v>
      </c>
      <c r="S32" s="7">
        <v>29</v>
      </c>
      <c r="T32" s="7">
        <v>30</v>
      </c>
      <c r="U32" s="7">
        <v>3</v>
      </c>
      <c r="V32" s="35">
        <f t="shared" si="4"/>
        <v>59</v>
      </c>
      <c r="W32" s="7">
        <v>29</v>
      </c>
      <c r="X32" s="7">
        <v>29</v>
      </c>
      <c r="Y32" s="7">
        <v>3</v>
      </c>
      <c r="Z32" s="35">
        <f t="shared" si="5"/>
        <v>58</v>
      </c>
      <c r="AA32" s="7">
        <v>29</v>
      </c>
      <c r="AB32" s="7">
        <v>16</v>
      </c>
      <c r="AC32" s="7">
        <v>0</v>
      </c>
      <c r="AD32" s="37">
        <f t="shared" si="6"/>
        <v>45</v>
      </c>
      <c r="AE32" s="7">
        <v>24</v>
      </c>
      <c r="AF32" s="7">
        <v>48</v>
      </c>
      <c r="AG32" s="7">
        <v>2</v>
      </c>
      <c r="AH32" s="35">
        <f t="shared" si="7"/>
        <v>72</v>
      </c>
      <c r="AI32" s="7">
        <v>22</v>
      </c>
      <c r="AJ32" s="7">
        <v>45</v>
      </c>
      <c r="AK32" s="7">
        <v>2</v>
      </c>
      <c r="AL32" s="35">
        <f t="shared" si="8"/>
        <v>67</v>
      </c>
      <c r="AM32" s="37">
        <f t="shared" si="9"/>
        <v>22</v>
      </c>
      <c r="AN32" s="4">
        <v>1</v>
      </c>
      <c r="AO32" s="37">
        <f t="shared" si="10"/>
        <v>550</v>
      </c>
      <c r="AP32" s="5">
        <f t="shared" si="11"/>
        <v>64.70588235294117</v>
      </c>
    </row>
    <row r="33" spans="1:42" ht="15">
      <c r="A33" s="4">
        <v>23</v>
      </c>
      <c r="B33" s="7" t="s">
        <v>219</v>
      </c>
      <c r="C33" s="7">
        <v>29</v>
      </c>
      <c r="D33" s="7">
        <v>25</v>
      </c>
      <c r="E33" s="7">
        <v>3</v>
      </c>
      <c r="F33" s="35">
        <f t="shared" si="0"/>
        <v>54</v>
      </c>
      <c r="G33" s="7">
        <v>26</v>
      </c>
      <c r="H33" s="7">
        <v>38</v>
      </c>
      <c r="I33" s="7">
        <v>3</v>
      </c>
      <c r="J33" s="35">
        <f t="shared" si="1"/>
        <v>64</v>
      </c>
      <c r="K33" s="7">
        <v>28</v>
      </c>
      <c r="L33" s="7">
        <v>37</v>
      </c>
      <c r="M33" s="7">
        <v>3</v>
      </c>
      <c r="N33" s="35">
        <f t="shared" si="2"/>
        <v>65</v>
      </c>
      <c r="O33" s="7">
        <v>29</v>
      </c>
      <c r="P33" s="7">
        <v>47</v>
      </c>
      <c r="Q33" s="7">
        <v>3</v>
      </c>
      <c r="R33" s="35">
        <f t="shared" si="3"/>
        <v>76</v>
      </c>
      <c r="S33" s="7">
        <v>29</v>
      </c>
      <c r="T33" s="7">
        <v>32</v>
      </c>
      <c r="U33" s="7">
        <v>3</v>
      </c>
      <c r="V33" s="35">
        <f t="shared" si="4"/>
        <v>61</v>
      </c>
      <c r="W33" s="7">
        <v>28</v>
      </c>
      <c r="X33" s="7">
        <v>35</v>
      </c>
      <c r="Y33" s="7">
        <v>3</v>
      </c>
      <c r="Z33" s="35">
        <f t="shared" si="5"/>
        <v>63</v>
      </c>
      <c r="AA33" s="7">
        <v>28</v>
      </c>
      <c r="AB33" s="7">
        <v>37</v>
      </c>
      <c r="AC33" s="7">
        <v>2</v>
      </c>
      <c r="AD33" s="37">
        <f t="shared" si="6"/>
        <v>65</v>
      </c>
      <c r="AE33" s="7">
        <v>24</v>
      </c>
      <c r="AF33" s="7">
        <v>48</v>
      </c>
      <c r="AG33" s="7">
        <v>2</v>
      </c>
      <c r="AH33" s="35">
        <f t="shared" si="7"/>
        <v>72</v>
      </c>
      <c r="AI33" s="7">
        <v>22</v>
      </c>
      <c r="AJ33" s="7">
        <v>48</v>
      </c>
      <c r="AK33" s="7">
        <v>2</v>
      </c>
      <c r="AL33" s="35">
        <f t="shared" si="8"/>
        <v>70</v>
      </c>
      <c r="AM33" s="37">
        <f t="shared" si="9"/>
        <v>24</v>
      </c>
      <c r="AN33" s="4">
        <v>0</v>
      </c>
      <c r="AO33" s="37">
        <f t="shared" si="10"/>
        <v>590</v>
      </c>
      <c r="AP33" s="5">
        <f t="shared" si="11"/>
        <v>69.41176470588235</v>
      </c>
    </row>
    <row r="34" spans="1:42" ht="15">
      <c r="A34" s="4">
        <v>24</v>
      </c>
      <c r="B34" s="7" t="s">
        <v>220</v>
      </c>
      <c r="C34" s="7">
        <v>30</v>
      </c>
      <c r="D34" s="7">
        <v>45</v>
      </c>
      <c r="E34" s="7">
        <v>3</v>
      </c>
      <c r="F34" s="35">
        <f t="shared" si="0"/>
        <v>75</v>
      </c>
      <c r="G34" s="7">
        <v>26</v>
      </c>
      <c r="H34" s="7">
        <v>38</v>
      </c>
      <c r="I34" s="7">
        <v>3</v>
      </c>
      <c r="J34" s="35">
        <f t="shared" si="1"/>
        <v>64</v>
      </c>
      <c r="K34" s="7">
        <v>27</v>
      </c>
      <c r="L34" s="7">
        <v>61</v>
      </c>
      <c r="M34" s="7">
        <v>3</v>
      </c>
      <c r="N34" s="35">
        <f t="shared" si="2"/>
        <v>88</v>
      </c>
      <c r="O34" s="7">
        <v>28</v>
      </c>
      <c r="P34" s="7">
        <v>37</v>
      </c>
      <c r="Q34" s="7">
        <v>3</v>
      </c>
      <c r="R34" s="35">
        <f t="shared" si="3"/>
        <v>65</v>
      </c>
      <c r="S34" s="7">
        <v>29</v>
      </c>
      <c r="T34" s="7">
        <v>48</v>
      </c>
      <c r="U34" s="7">
        <v>3</v>
      </c>
      <c r="V34" s="35">
        <f t="shared" si="4"/>
        <v>77</v>
      </c>
      <c r="W34" s="7">
        <v>27</v>
      </c>
      <c r="X34" s="7">
        <v>55</v>
      </c>
      <c r="Y34" s="7">
        <v>3</v>
      </c>
      <c r="Z34" s="35">
        <f t="shared" si="5"/>
        <v>82</v>
      </c>
      <c r="AA34" s="7">
        <v>29</v>
      </c>
      <c r="AB34" s="7">
        <v>28</v>
      </c>
      <c r="AC34" s="7">
        <v>2</v>
      </c>
      <c r="AD34" s="37">
        <f t="shared" si="6"/>
        <v>57</v>
      </c>
      <c r="AE34" s="7">
        <v>20</v>
      </c>
      <c r="AF34" s="7">
        <v>47</v>
      </c>
      <c r="AG34" s="7">
        <v>2</v>
      </c>
      <c r="AH34" s="35">
        <f t="shared" si="7"/>
        <v>67</v>
      </c>
      <c r="AI34" s="7">
        <v>23</v>
      </c>
      <c r="AJ34" s="7">
        <v>45</v>
      </c>
      <c r="AK34" s="7">
        <v>2</v>
      </c>
      <c r="AL34" s="35">
        <f t="shared" si="8"/>
        <v>68</v>
      </c>
      <c r="AM34" s="37">
        <f t="shared" si="9"/>
        <v>24</v>
      </c>
      <c r="AN34" s="4">
        <v>0</v>
      </c>
      <c r="AO34" s="37">
        <f t="shared" si="10"/>
        <v>643</v>
      </c>
      <c r="AP34" s="5">
        <f t="shared" si="11"/>
        <v>75.6470588235294</v>
      </c>
    </row>
    <row r="35" spans="1:42" ht="15">
      <c r="A35" s="4">
        <v>25</v>
      </c>
      <c r="B35" s="7" t="s">
        <v>221</v>
      </c>
      <c r="C35" s="7">
        <v>29</v>
      </c>
      <c r="D35" s="7">
        <v>46</v>
      </c>
      <c r="E35" s="7">
        <v>3</v>
      </c>
      <c r="F35" s="35">
        <f t="shared" si="0"/>
        <v>75</v>
      </c>
      <c r="G35" s="7">
        <v>25</v>
      </c>
      <c r="H35" s="7">
        <v>39</v>
      </c>
      <c r="I35" s="7">
        <v>3</v>
      </c>
      <c r="J35" s="35">
        <f t="shared" si="1"/>
        <v>64</v>
      </c>
      <c r="K35" s="7">
        <v>29</v>
      </c>
      <c r="L35" s="7">
        <v>39</v>
      </c>
      <c r="M35" s="7">
        <v>3</v>
      </c>
      <c r="N35" s="35">
        <f t="shared" si="2"/>
        <v>68</v>
      </c>
      <c r="O35" s="7">
        <v>28</v>
      </c>
      <c r="P35" s="7">
        <v>36</v>
      </c>
      <c r="Q35" s="7">
        <v>3</v>
      </c>
      <c r="R35" s="35">
        <f t="shared" si="3"/>
        <v>64</v>
      </c>
      <c r="S35" s="7">
        <v>29</v>
      </c>
      <c r="T35" s="7">
        <v>49</v>
      </c>
      <c r="U35" s="7">
        <v>3</v>
      </c>
      <c r="V35" s="35">
        <f t="shared" si="4"/>
        <v>78</v>
      </c>
      <c r="W35" s="7">
        <v>28</v>
      </c>
      <c r="X35" s="7">
        <v>29</v>
      </c>
      <c r="Y35" s="7">
        <v>3</v>
      </c>
      <c r="Z35" s="35">
        <f t="shared" si="5"/>
        <v>57</v>
      </c>
      <c r="AA35" s="7">
        <v>29</v>
      </c>
      <c r="AB35" s="7">
        <v>41</v>
      </c>
      <c r="AC35" s="7">
        <v>2</v>
      </c>
      <c r="AD35" s="37">
        <f t="shared" si="6"/>
        <v>70</v>
      </c>
      <c r="AE35" s="7">
        <v>21</v>
      </c>
      <c r="AF35" s="7">
        <v>49</v>
      </c>
      <c r="AG35" s="7">
        <v>2</v>
      </c>
      <c r="AH35" s="35">
        <f t="shared" si="7"/>
        <v>70</v>
      </c>
      <c r="AI35" s="7">
        <v>23</v>
      </c>
      <c r="AJ35" s="7">
        <v>48</v>
      </c>
      <c r="AK35" s="7">
        <v>2</v>
      </c>
      <c r="AL35" s="35">
        <f t="shared" si="8"/>
        <v>71</v>
      </c>
      <c r="AM35" s="37">
        <f t="shared" si="9"/>
        <v>24</v>
      </c>
      <c r="AN35" s="4">
        <v>0</v>
      </c>
      <c r="AO35" s="37">
        <f t="shared" si="10"/>
        <v>617</v>
      </c>
      <c r="AP35" s="5">
        <f t="shared" si="11"/>
        <v>72.58823529411764</v>
      </c>
    </row>
    <row r="36" spans="1:42" ht="15">
      <c r="A36" s="4">
        <v>26</v>
      </c>
      <c r="B36" s="7" t="s">
        <v>36</v>
      </c>
      <c r="C36" s="7">
        <v>19</v>
      </c>
      <c r="D36" s="7">
        <v>29</v>
      </c>
      <c r="E36" s="7">
        <v>3</v>
      </c>
      <c r="F36" s="35">
        <f t="shared" si="0"/>
        <v>48</v>
      </c>
      <c r="G36" s="7">
        <v>27</v>
      </c>
      <c r="H36" s="7">
        <v>37</v>
      </c>
      <c r="I36" s="7">
        <v>3</v>
      </c>
      <c r="J36" s="35">
        <f t="shared" si="1"/>
        <v>64</v>
      </c>
      <c r="K36" s="7">
        <v>24</v>
      </c>
      <c r="L36" s="7">
        <v>46</v>
      </c>
      <c r="M36" s="7">
        <v>3</v>
      </c>
      <c r="N36" s="35">
        <f t="shared" si="2"/>
        <v>70</v>
      </c>
      <c r="O36" s="7">
        <v>29</v>
      </c>
      <c r="P36" s="7">
        <v>32</v>
      </c>
      <c r="Q36" s="7">
        <v>3</v>
      </c>
      <c r="R36" s="35">
        <f t="shared" si="3"/>
        <v>61</v>
      </c>
      <c r="S36" s="7">
        <v>30</v>
      </c>
      <c r="T36" s="7">
        <v>32</v>
      </c>
      <c r="U36" s="7">
        <v>3</v>
      </c>
      <c r="V36" s="35">
        <f t="shared" si="4"/>
        <v>62</v>
      </c>
      <c r="W36" s="7">
        <v>29</v>
      </c>
      <c r="X36" s="7">
        <v>48</v>
      </c>
      <c r="Y36" s="7">
        <v>3</v>
      </c>
      <c r="Z36" s="35">
        <f t="shared" si="5"/>
        <v>77</v>
      </c>
      <c r="AA36" s="7">
        <v>27</v>
      </c>
      <c r="AB36" s="7">
        <v>16</v>
      </c>
      <c r="AC36" s="7">
        <v>0</v>
      </c>
      <c r="AD36" s="37">
        <f t="shared" si="6"/>
        <v>43</v>
      </c>
      <c r="AE36" s="7">
        <v>24</v>
      </c>
      <c r="AF36" s="7">
        <v>49</v>
      </c>
      <c r="AG36" s="7">
        <v>2</v>
      </c>
      <c r="AH36" s="35">
        <f t="shared" si="7"/>
        <v>73</v>
      </c>
      <c r="AI36" s="7">
        <v>22</v>
      </c>
      <c r="AJ36" s="7">
        <v>48</v>
      </c>
      <c r="AK36" s="7">
        <v>2</v>
      </c>
      <c r="AL36" s="35">
        <f t="shared" si="8"/>
        <v>70</v>
      </c>
      <c r="AM36" s="37">
        <f t="shared" si="9"/>
        <v>22</v>
      </c>
      <c r="AN36" s="4">
        <v>1</v>
      </c>
      <c r="AO36" s="37">
        <f t="shared" si="10"/>
        <v>568</v>
      </c>
      <c r="AP36" s="5">
        <f t="shared" si="11"/>
        <v>66.82352941176471</v>
      </c>
    </row>
    <row r="37" spans="1:42" ht="15">
      <c r="A37" s="4">
        <v>27</v>
      </c>
      <c r="B37" s="7" t="s">
        <v>222</v>
      </c>
      <c r="C37" s="7">
        <v>18</v>
      </c>
      <c r="D37" s="7">
        <v>24</v>
      </c>
      <c r="E37" s="7">
        <v>3</v>
      </c>
      <c r="F37" s="35">
        <f t="shared" si="0"/>
        <v>42</v>
      </c>
      <c r="G37" s="7">
        <v>25</v>
      </c>
      <c r="H37" s="7">
        <v>36</v>
      </c>
      <c r="I37" s="7">
        <v>3</v>
      </c>
      <c r="J37" s="35">
        <f t="shared" si="1"/>
        <v>61</v>
      </c>
      <c r="K37" s="7">
        <v>27</v>
      </c>
      <c r="L37" s="7">
        <v>35</v>
      </c>
      <c r="M37" s="7">
        <v>3</v>
      </c>
      <c r="N37" s="35">
        <f t="shared" si="2"/>
        <v>62</v>
      </c>
      <c r="O37" s="7">
        <v>28</v>
      </c>
      <c r="P37" s="7">
        <v>54</v>
      </c>
      <c r="Q37" s="7">
        <v>3</v>
      </c>
      <c r="R37" s="35">
        <f t="shared" si="3"/>
        <v>82</v>
      </c>
      <c r="S37" s="7">
        <v>29</v>
      </c>
      <c r="T37" s="7">
        <v>29</v>
      </c>
      <c r="U37" s="7">
        <v>3</v>
      </c>
      <c r="V37" s="35">
        <f t="shared" si="4"/>
        <v>58</v>
      </c>
      <c r="W37" s="7">
        <v>18</v>
      </c>
      <c r="X37" s="7">
        <v>24</v>
      </c>
      <c r="Y37" s="7">
        <v>3</v>
      </c>
      <c r="Z37" s="35">
        <f t="shared" si="5"/>
        <v>42</v>
      </c>
      <c r="AA37" s="7">
        <v>29</v>
      </c>
      <c r="AB37" s="7">
        <v>44</v>
      </c>
      <c r="AC37" s="7">
        <v>2</v>
      </c>
      <c r="AD37" s="37">
        <f t="shared" si="6"/>
        <v>73</v>
      </c>
      <c r="AE37" s="7">
        <v>24</v>
      </c>
      <c r="AF37" s="7">
        <v>48</v>
      </c>
      <c r="AG37" s="7">
        <v>2</v>
      </c>
      <c r="AH37" s="35">
        <f t="shared" si="7"/>
        <v>72</v>
      </c>
      <c r="AI37" s="7">
        <v>21</v>
      </c>
      <c r="AJ37" s="7">
        <v>46</v>
      </c>
      <c r="AK37" s="7">
        <v>2</v>
      </c>
      <c r="AL37" s="35">
        <f t="shared" si="8"/>
        <v>67</v>
      </c>
      <c r="AM37" s="37">
        <f t="shared" si="9"/>
        <v>24</v>
      </c>
      <c r="AN37" s="4">
        <v>0</v>
      </c>
      <c r="AO37" s="37">
        <f t="shared" si="10"/>
        <v>559</v>
      </c>
      <c r="AP37" s="5">
        <f t="shared" si="11"/>
        <v>65.76470588235294</v>
      </c>
    </row>
    <row r="38" spans="1:42" ht="15">
      <c r="A38" s="4">
        <v>28</v>
      </c>
      <c r="B38" s="7" t="s">
        <v>223</v>
      </c>
      <c r="C38" s="7">
        <v>26</v>
      </c>
      <c r="D38" s="7">
        <v>61</v>
      </c>
      <c r="E38" s="7">
        <v>3</v>
      </c>
      <c r="F38" s="35">
        <f t="shared" si="0"/>
        <v>87</v>
      </c>
      <c r="G38" s="7">
        <v>24</v>
      </c>
      <c r="H38" s="7">
        <v>30</v>
      </c>
      <c r="I38" s="7">
        <v>3</v>
      </c>
      <c r="J38" s="35">
        <f t="shared" si="1"/>
        <v>54</v>
      </c>
      <c r="K38" s="7">
        <v>23</v>
      </c>
      <c r="L38" s="7" t="s">
        <v>142</v>
      </c>
      <c r="M38" s="7">
        <v>0</v>
      </c>
      <c r="N38" s="35">
        <v>23</v>
      </c>
      <c r="O38" s="7">
        <v>28</v>
      </c>
      <c r="P38" s="7" t="s">
        <v>142</v>
      </c>
      <c r="Q38" s="7">
        <v>0</v>
      </c>
      <c r="R38" s="35">
        <v>28</v>
      </c>
      <c r="S38" s="7">
        <v>27</v>
      </c>
      <c r="T38" s="7">
        <v>42</v>
      </c>
      <c r="U38" s="7">
        <v>3</v>
      </c>
      <c r="V38" s="35">
        <f t="shared" si="4"/>
        <v>69</v>
      </c>
      <c r="W38" s="7">
        <v>28</v>
      </c>
      <c r="X38" s="7">
        <v>56</v>
      </c>
      <c r="Y38" s="7">
        <v>3</v>
      </c>
      <c r="Z38" s="35">
        <f t="shared" si="5"/>
        <v>84</v>
      </c>
      <c r="AA38" s="7">
        <v>28</v>
      </c>
      <c r="AB38" s="7">
        <v>40</v>
      </c>
      <c r="AC38" s="7">
        <v>2</v>
      </c>
      <c r="AD38" s="37">
        <f t="shared" si="6"/>
        <v>68</v>
      </c>
      <c r="AE38" s="7">
        <v>22</v>
      </c>
      <c r="AF38" s="7">
        <v>48</v>
      </c>
      <c r="AG38" s="7">
        <v>2</v>
      </c>
      <c r="AH38" s="35">
        <f t="shared" si="7"/>
        <v>70</v>
      </c>
      <c r="AI38" s="7">
        <v>23</v>
      </c>
      <c r="AJ38" s="7">
        <v>47</v>
      </c>
      <c r="AK38" s="7">
        <v>2</v>
      </c>
      <c r="AL38" s="35">
        <f t="shared" si="8"/>
        <v>70</v>
      </c>
      <c r="AM38" s="37">
        <f t="shared" si="9"/>
        <v>18</v>
      </c>
      <c r="AN38" s="4">
        <v>2</v>
      </c>
      <c r="AO38" s="37">
        <f t="shared" si="10"/>
        <v>553</v>
      </c>
      <c r="AP38" s="5">
        <f t="shared" si="11"/>
        <v>65.05882352941177</v>
      </c>
    </row>
    <row r="39" spans="1:42" ht="15">
      <c r="A39" s="4">
        <v>29</v>
      </c>
      <c r="B39" s="7" t="s">
        <v>224</v>
      </c>
      <c r="C39" s="7">
        <v>21</v>
      </c>
      <c r="D39" s="7">
        <v>18</v>
      </c>
      <c r="E39" s="7">
        <v>0</v>
      </c>
      <c r="F39" s="35">
        <f t="shared" si="0"/>
        <v>39</v>
      </c>
      <c r="G39" s="7">
        <v>21</v>
      </c>
      <c r="H39" s="7">
        <v>28</v>
      </c>
      <c r="I39" s="7">
        <v>3</v>
      </c>
      <c r="J39" s="35">
        <f t="shared" si="1"/>
        <v>49</v>
      </c>
      <c r="K39" s="7">
        <v>18</v>
      </c>
      <c r="L39" s="7">
        <v>41</v>
      </c>
      <c r="M39" s="7">
        <v>3</v>
      </c>
      <c r="N39" s="35">
        <f aca="true" t="shared" si="12" ref="N39:N63">K39+L39</f>
        <v>59</v>
      </c>
      <c r="O39" s="7">
        <v>26</v>
      </c>
      <c r="P39" s="7">
        <v>36</v>
      </c>
      <c r="Q39" s="7">
        <v>3</v>
      </c>
      <c r="R39" s="35">
        <f aca="true" t="shared" si="13" ref="R39:R63">O39+P39</f>
        <v>62</v>
      </c>
      <c r="S39" s="7">
        <v>27</v>
      </c>
      <c r="T39" s="7">
        <v>14</v>
      </c>
      <c r="U39" s="7">
        <v>0</v>
      </c>
      <c r="V39" s="35">
        <f t="shared" si="4"/>
        <v>41</v>
      </c>
      <c r="W39" s="7">
        <v>25</v>
      </c>
      <c r="X39" s="7">
        <v>24</v>
      </c>
      <c r="Y39" s="7">
        <v>3</v>
      </c>
      <c r="Z39" s="35">
        <f t="shared" si="5"/>
        <v>49</v>
      </c>
      <c r="AA39" s="7">
        <v>26</v>
      </c>
      <c r="AB39" s="7">
        <v>34</v>
      </c>
      <c r="AC39" s="7">
        <v>2</v>
      </c>
      <c r="AD39" s="37">
        <f t="shared" si="6"/>
        <v>60</v>
      </c>
      <c r="AE39" s="7">
        <v>24</v>
      </c>
      <c r="AF39" s="7">
        <v>42</v>
      </c>
      <c r="AG39" s="7">
        <v>2</v>
      </c>
      <c r="AH39" s="35">
        <f t="shared" si="7"/>
        <v>66</v>
      </c>
      <c r="AI39" s="7">
        <v>20</v>
      </c>
      <c r="AJ39" s="7">
        <v>42</v>
      </c>
      <c r="AK39" s="7">
        <v>2</v>
      </c>
      <c r="AL39" s="35">
        <f t="shared" si="8"/>
        <v>62</v>
      </c>
      <c r="AM39" s="37">
        <f t="shared" si="9"/>
        <v>18</v>
      </c>
      <c r="AN39" s="4">
        <v>2</v>
      </c>
      <c r="AO39" s="37">
        <f t="shared" si="10"/>
        <v>487</v>
      </c>
      <c r="AP39" s="5">
        <f t="shared" si="11"/>
        <v>57.294117647058826</v>
      </c>
    </row>
    <row r="40" spans="1:42" ht="15">
      <c r="A40" s="4">
        <v>30</v>
      </c>
      <c r="B40" s="7" t="s">
        <v>225</v>
      </c>
      <c r="C40" s="7">
        <v>23</v>
      </c>
      <c r="D40" s="7">
        <v>9</v>
      </c>
      <c r="E40" s="7">
        <v>0</v>
      </c>
      <c r="F40" s="35">
        <f t="shared" si="0"/>
        <v>32</v>
      </c>
      <c r="G40" s="7">
        <v>23</v>
      </c>
      <c r="H40" s="7">
        <v>35</v>
      </c>
      <c r="I40" s="7">
        <v>3</v>
      </c>
      <c r="J40" s="35">
        <f t="shared" si="1"/>
        <v>58</v>
      </c>
      <c r="K40" s="7">
        <v>21</v>
      </c>
      <c r="L40" s="7">
        <v>40</v>
      </c>
      <c r="M40" s="7">
        <v>3</v>
      </c>
      <c r="N40" s="35">
        <f t="shared" si="12"/>
        <v>61</v>
      </c>
      <c r="O40" s="7">
        <v>24</v>
      </c>
      <c r="P40" s="7">
        <v>5</v>
      </c>
      <c r="Q40" s="7">
        <v>0</v>
      </c>
      <c r="R40" s="35">
        <f t="shared" si="13"/>
        <v>29</v>
      </c>
      <c r="S40" s="7">
        <v>26</v>
      </c>
      <c r="T40" s="7">
        <v>15</v>
      </c>
      <c r="U40" s="7">
        <v>0</v>
      </c>
      <c r="V40" s="35">
        <f t="shared" si="4"/>
        <v>41</v>
      </c>
      <c r="W40" s="7">
        <v>26</v>
      </c>
      <c r="X40" s="7">
        <v>29</v>
      </c>
      <c r="Y40" s="7">
        <v>3</v>
      </c>
      <c r="Z40" s="35">
        <f t="shared" si="5"/>
        <v>55</v>
      </c>
      <c r="AA40" s="7">
        <v>26</v>
      </c>
      <c r="AB40" s="7">
        <v>24</v>
      </c>
      <c r="AC40" s="7">
        <v>2</v>
      </c>
      <c r="AD40" s="37">
        <f t="shared" si="6"/>
        <v>50</v>
      </c>
      <c r="AE40" s="7">
        <v>19</v>
      </c>
      <c r="AF40" s="7">
        <v>48</v>
      </c>
      <c r="AG40" s="7">
        <v>2</v>
      </c>
      <c r="AH40" s="35">
        <f t="shared" si="7"/>
        <v>67</v>
      </c>
      <c r="AI40" s="7">
        <v>20</v>
      </c>
      <c r="AJ40" s="7">
        <v>46</v>
      </c>
      <c r="AK40" s="7">
        <v>2</v>
      </c>
      <c r="AL40" s="35">
        <f t="shared" si="8"/>
        <v>66</v>
      </c>
      <c r="AM40" s="37">
        <f t="shared" si="9"/>
        <v>15</v>
      </c>
      <c r="AN40" s="4">
        <v>3</v>
      </c>
      <c r="AO40" s="37">
        <f t="shared" si="10"/>
        <v>459</v>
      </c>
      <c r="AP40" s="5">
        <f t="shared" si="11"/>
        <v>54</v>
      </c>
    </row>
    <row r="41" spans="1:42" ht="15">
      <c r="A41" s="4">
        <v>31</v>
      </c>
      <c r="B41" s="7" t="s">
        <v>226</v>
      </c>
      <c r="C41" s="7">
        <v>25</v>
      </c>
      <c r="D41" s="7">
        <v>31</v>
      </c>
      <c r="E41" s="7">
        <v>3</v>
      </c>
      <c r="F41" s="35">
        <f t="shared" si="0"/>
        <v>56</v>
      </c>
      <c r="G41" s="7">
        <v>22</v>
      </c>
      <c r="H41" s="7">
        <v>39</v>
      </c>
      <c r="I41" s="7">
        <v>3</v>
      </c>
      <c r="J41" s="35">
        <f t="shared" si="1"/>
        <v>61</v>
      </c>
      <c r="K41" s="7">
        <v>20</v>
      </c>
      <c r="L41" s="7">
        <v>37</v>
      </c>
      <c r="M41" s="7">
        <v>3</v>
      </c>
      <c r="N41" s="35">
        <f t="shared" si="12"/>
        <v>57</v>
      </c>
      <c r="O41" s="7">
        <v>25</v>
      </c>
      <c r="P41" s="7">
        <v>37</v>
      </c>
      <c r="Q41" s="7">
        <v>3</v>
      </c>
      <c r="R41" s="35">
        <f t="shared" si="13"/>
        <v>62</v>
      </c>
      <c r="S41" s="7">
        <v>25</v>
      </c>
      <c r="T41" s="7">
        <v>32</v>
      </c>
      <c r="U41" s="7">
        <v>3</v>
      </c>
      <c r="V41" s="35">
        <f t="shared" si="4"/>
        <v>57</v>
      </c>
      <c r="W41" s="7">
        <v>24</v>
      </c>
      <c r="X41" s="7">
        <v>32</v>
      </c>
      <c r="Y41" s="7">
        <v>3</v>
      </c>
      <c r="Z41" s="35">
        <f t="shared" si="5"/>
        <v>56</v>
      </c>
      <c r="AA41" s="7">
        <v>27</v>
      </c>
      <c r="AB41" s="7">
        <v>47</v>
      </c>
      <c r="AC41" s="7">
        <v>2</v>
      </c>
      <c r="AD41" s="37">
        <f t="shared" si="6"/>
        <v>74</v>
      </c>
      <c r="AE41" s="7">
        <v>20</v>
      </c>
      <c r="AF41" s="7">
        <v>44</v>
      </c>
      <c r="AG41" s="7">
        <v>2</v>
      </c>
      <c r="AH41" s="35">
        <f t="shared" si="7"/>
        <v>64</v>
      </c>
      <c r="AI41" s="7">
        <v>20</v>
      </c>
      <c r="AJ41" s="7">
        <v>45</v>
      </c>
      <c r="AK41" s="7">
        <v>2</v>
      </c>
      <c r="AL41" s="35">
        <f t="shared" si="8"/>
        <v>65</v>
      </c>
      <c r="AM41" s="37">
        <f t="shared" si="9"/>
        <v>24</v>
      </c>
      <c r="AN41" s="45">
        <v>0</v>
      </c>
      <c r="AO41" s="37">
        <f t="shared" si="10"/>
        <v>552</v>
      </c>
      <c r="AP41" s="5">
        <f t="shared" si="11"/>
        <v>64.94117647058823</v>
      </c>
    </row>
    <row r="42" spans="1:42" ht="15">
      <c r="A42" s="4">
        <v>32</v>
      </c>
      <c r="B42" s="7" t="s">
        <v>227</v>
      </c>
      <c r="C42" s="7">
        <v>28</v>
      </c>
      <c r="D42" s="7">
        <v>57</v>
      </c>
      <c r="E42" s="7">
        <v>3</v>
      </c>
      <c r="F42" s="35">
        <f t="shared" si="0"/>
        <v>85</v>
      </c>
      <c r="G42" s="7">
        <v>26</v>
      </c>
      <c r="H42" s="7">
        <v>27</v>
      </c>
      <c r="I42" s="7">
        <v>3</v>
      </c>
      <c r="J42" s="35">
        <f t="shared" si="1"/>
        <v>53</v>
      </c>
      <c r="K42" s="7">
        <v>27</v>
      </c>
      <c r="L42" s="7">
        <v>47</v>
      </c>
      <c r="M42" s="7">
        <v>3</v>
      </c>
      <c r="N42" s="35">
        <f t="shared" si="12"/>
        <v>74</v>
      </c>
      <c r="O42" s="7">
        <v>28</v>
      </c>
      <c r="P42" s="7">
        <v>30</v>
      </c>
      <c r="Q42" s="7">
        <v>3</v>
      </c>
      <c r="R42" s="35">
        <f t="shared" si="13"/>
        <v>58</v>
      </c>
      <c r="S42" s="7">
        <v>29</v>
      </c>
      <c r="T42" s="7">
        <v>37</v>
      </c>
      <c r="U42" s="7">
        <v>3</v>
      </c>
      <c r="V42" s="35">
        <f t="shared" si="4"/>
        <v>66</v>
      </c>
      <c r="W42" s="7">
        <v>27</v>
      </c>
      <c r="X42" s="7">
        <v>55</v>
      </c>
      <c r="Y42" s="7">
        <v>3</v>
      </c>
      <c r="Z42" s="35">
        <f t="shared" si="5"/>
        <v>82</v>
      </c>
      <c r="AA42" s="7">
        <v>26</v>
      </c>
      <c r="AB42" s="7">
        <v>35</v>
      </c>
      <c r="AC42" s="7">
        <v>2</v>
      </c>
      <c r="AD42" s="37">
        <f t="shared" si="6"/>
        <v>61</v>
      </c>
      <c r="AE42" s="7">
        <v>23</v>
      </c>
      <c r="AF42" s="7">
        <v>46</v>
      </c>
      <c r="AG42" s="7">
        <v>2</v>
      </c>
      <c r="AH42" s="35">
        <f t="shared" si="7"/>
        <v>69</v>
      </c>
      <c r="AI42" s="7">
        <v>23</v>
      </c>
      <c r="AJ42" s="7">
        <v>47</v>
      </c>
      <c r="AK42" s="7">
        <v>2</v>
      </c>
      <c r="AL42" s="35">
        <f t="shared" si="8"/>
        <v>70</v>
      </c>
      <c r="AM42" s="37">
        <f t="shared" si="9"/>
        <v>24</v>
      </c>
      <c r="AN42" s="4">
        <v>0</v>
      </c>
      <c r="AO42" s="37">
        <f t="shared" si="10"/>
        <v>618</v>
      </c>
      <c r="AP42" s="5">
        <f t="shared" si="11"/>
        <v>72.70588235294117</v>
      </c>
    </row>
    <row r="43" spans="1:42" ht="15">
      <c r="A43" s="4">
        <v>33</v>
      </c>
      <c r="B43" s="7" t="s">
        <v>228</v>
      </c>
      <c r="C43" s="7">
        <v>19</v>
      </c>
      <c r="D43" s="7">
        <v>0</v>
      </c>
      <c r="E43" s="7">
        <v>0</v>
      </c>
      <c r="F43" s="35">
        <f aca="true" t="shared" si="14" ref="F43:F63">C43+D43</f>
        <v>19</v>
      </c>
      <c r="G43" s="7">
        <v>17</v>
      </c>
      <c r="H43" s="7">
        <v>24</v>
      </c>
      <c r="I43" s="7">
        <v>3</v>
      </c>
      <c r="J43" s="35">
        <f aca="true" t="shared" si="15" ref="J43:J63">G43+H43</f>
        <v>41</v>
      </c>
      <c r="K43" s="7">
        <v>15</v>
      </c>
      <c r="L43" s="7">
        <v>13</v>
      </c>
      <c r="M43" s="7">
        <v>0</v>
      </c>
      <c r="N43" s="35">
        <f t="shared" si="12"/>
        <v>28</v>
      </c>
      <c r="O43" s="7">
        <v>26</v>
      </c>
      <c r="P43" s="7">
        <v>24</v>
      </c>
      <c r="Q43" s="7">
        <v>3</v>
      </c>
      <c r="R43" s="35">
        <f t="shared" si="13"/>
        <v>50</v>
      </c>
      <c r="S43" s="7">
        <v>25</v>
      </c>
      <c r="T43" s="7">
        <v>24</v>
      </c>
      <c r="U43" s="7">
        <v>3</v>
      </c>
      <c r="V43" s="35">
        <f aca="true" t="shared" si="16" ref="V43:V63">S43+T43</f>
        <v>49</v>
      </c>
      <c r="W43" s="7">
        <v>22</v>
      </c>
      <c r="X43" s="7">
        <v>3</v>
      </c>
      <c r="Y43" s="7">
        <v>0</v>
      </c>
      <c r="Z43" s="35">
        <f aca="true" t="shared" si="17" ref="Z43:Z63">W43+X43</f>
        <v>25</v>
      </c>
      <c r="AA43" s="7">
        <v>24</v>
      </c>
      <c r="AB43" s="7">
        <v>28</v>
      </c>
      <c r="AC43" s="7">
        <v>2</v>
      </c>
      <c r="AD43" s="37">
        <f aca="true" t="shared" si="18" ref="AD43:AD63">AA43+AB43</f>
        <v>52</v>
      </c>
      <c r="AE43" s="7">
        <v>12</v>
      </c>
      <c r="AF43" s="7">
        <v>35</v>
      </c>
      <c r="AG43" s="7">
        <v>2</v>
      </c>
      <c r="AH43" s="35">
        <f aca="true" t="shared" si="19" ref="AH43:AH63">AE43+AF43</f>
        <v>47</v>
      </c>
      <c r="AI43" s="7">
        <v>17</v>
      </c>
      <c r="AJ43" s="7">
        <v>42</v>
      </c>
      <c r="AK43" s="7">
        <v>2</v>
      </c>
      <c r="AL43" s="35">
        <f aca="true" t="shared" si="20" ref="AL43:AL63">AI43+AJ43</f>
        <v>59</v>
      </c>
      <c r="AM43" s="37">
        <f aca="true" t="shared" si="21" ref="AM43:AM63">E43+I43+M43+Q43+U43+Y43+AC43+AG43+AK43</f>
        <v>15</v>
      </c>
      <c r="AN43" s="4">
        <v>3</v>
      </c>
      <c r="AO43" s="37">
        <f aca="true" t="shared" si="22" ref="AO43:AO63">F43+J43+N43+R43+V43+Z43+AD43+AH43+AL43</f>
        <v>370</v>
      </c>
      <c r="AP43" s="5">
        <f aca="true" t="shared" si="23" ref="AP43:AP63">AO43/850*100</f>
        <v>43.529411764705884</v>
      </c>
    </row>
    <row r="44" spans="1:42" ht="15">
      <c r="A44" s="4">
        <v>34</v>
      </c>
      <c r="B44" s="7" t="s">
        <v>229</v>
      </c>
      <c r="C44" s="7">
        <v>26</v>
      </c>
      <c r="D44" s="7">
        <v>17</v>
      </c>
      <c r="E44" s="7">
        <v>0</v>
      </c>
      <c r="F44" s="35">
        <f t="shared" si="14"/>
        <v>43</v>
      </c>
      <c r="G44" s="7">
        <v>27</v>
      </c>
      <c r="H44" s="7">
        <v>41</v>
      </c>
      <c r="I44" s="7">
        <v>3</v>
      </c>
      <c r="J44" s="35">
        <f t="shared" si="15"/>
        <v>68</v>
      </c>
      <c r="K44" s="7">
        <v>29</v>
      </c>
      <c r="L44" s="7">
        <v>56</v>
      </c>
      <c r="M44" s="7">
        <v>3</v>
      </c>
      <c r="N44" s="35">
        <f t="shared" si="12"/>
        <v>85</v>
      </c>
      <c r="O44" s="7">
        <v>28</v>
      </c>
      <c r="P44" s="7">
        <v>29</v>
      </c>
      <c r="Q44" s="7">
        <v>3</v>
      </c>
      <c r="R44" s="35">
        <f t="shared" si="13"/>
        <v>57</v>
      </c>
      <c r="S44" s="7">
        <v>28</v>
      </c>
      <c r="T44" s="7">
        <v>42</v>
      </c>
      <c r="U44" s="7">
        <v>3</v>
      </c>
      <c r="V44" s="35">
        <f t="shared" si="16"/>
        <v>70</v>
      </c>
      <c r="W44" s="7">
        <v>26</v>
      </c>
      <c r="X44" s="7">
        <v>49</v>
      </c>
      <c r="Y44" s="7">
        <v>3</v>
      </c>
      <c r="Z44" s="35">
        <f t="shared" si="17"/>
        <v>75</v>
      </c>
      <c r="AA44" s="7">
        <v>26</v>
      </c>
      <c r="AB44" s="7">
        <v>30</v>
      </c>
      <c r="AC44" s="7">
        <v>2</v>
      </c>
      <c r="AD44" s="37">
        <f t="shared" si="18"/>
        <v>56</v>
      </c>
      <c r="AE44" s="7">
        <v>22</v>
      </c>
      <c r="AF44" s="7">
        <v>47</v>
      </c>
      <c r="AG44" s="7">
        <v>2</v>
      </c>
      <c r="AH44" s="35">
        <f t="shared" si="19"/>
        <v>69</v>
      </c>
      <c r="AI44" s="7">
        <v>24</v>
      </c>
      <c r="AJ44" s="7">
        <v>48</v>
      </c>
      <c r="AK44" s="7">
        <v>2</v>
      </c>
      <c r="AL44" s="35">
        <f t="shared" si="20"/>
        <v>72</v>
      </c>
      <c r="AM44" s="37">
        <f t="shared" si="21"/>
        <v>21</v>
      </c>
      <c r="AN44" s="4">
        <v>1</v>
      </c>
      <c r="AO44" s="37">
        <f t="shared" si="22"/>
        <v>595</v>
      </c>
      <c r="AP44" s="5">
        <f t="shared" si="23"/>
        <v>70</v>
      </c>
    </row>
    <row r="45" spans="1:42" ht="15">
      <c r="A45" s="4">
        <v>35</v>
      </c>
      <c r="B45" s="7" t="s">
        <v>230</v>
      </c>
      <c r="C45" s="7">
        <v>25</v>
      </c>
      <c r="D45" s="7">
        <v>31</v>
      </c>
      <c r="E45" s="7">
        <v>3</v>
      </c>
      <c r="F45" s="35">
        <f t="shared" si="14"/>
        <v>56</v>
      </c>
      <c r="G45" s="7">
        <v>28</v>
      </c>
      <c r="H45" s="7">
        <v>35</v>
      </c>
      <c r="I45" s="7">
        <v>3</v>
      </c>
      <c r="J45" s="35">
        <f t="shared" si="15"/>
        <v>63</v>
      </c>
      <c r="K45" s="7">
        <v>22</v>
      </c>
      <c r="L45" s="7">
        <v>34</v>
      </c>
      <c r="M45" s="7">
        <v>3</v>
      </c>
      <c r="N45" s="35">
        <f t="shared" si="12"/>
        <v>56</v>
      </c>
      <c r="O45" s="7">
        <v>28</v>
      </c>
      <c r="P45" s="7">
        <v>57</v>
      </c>
      <c r="Q45" s="7">
        <v>3</v>
      </c>
      <c r="R45" s="35">
        <f t="shared" si="13"/>
        <v>85</v>
      </c>
      <c r="S45" s="7">
        <v>29</v>
      </c>
      <c r="T45" s="7">
        <v>32</v>
      </c>
      <c r="U45" s="7">
        <v>3</v>
      </c>
      <c r="V45" s="35">
        <f t="shared" si="16"/>
        <v>61</v>
      </c>
      <c r="W45" s="7">
        <v>29</v>
      </c>
      <c r="X45" s="7">
        <v>24</v>
      </c>
      <c r="Y45" s="7">
        <v>3</v>
      </c>
      <c r="Z45" s="35">
        <f t="shared" si="17"/>
        <v>53</v>
      </c>
      <c r="AA45" s="7">
        <v>26</v>
      </c>
      <c r="AB45" s="7">
        <v>46</v>
      </c>
      <c r="AC45" s="7">
        <v>2</v>
      </c>
      <c r="AD45" s="37">
        <f t="shared" si="18"/>
        <v>72</v>
      </c>
      <c r="AE45" s="7">
        <v>24</v>
      </c>
      <c r="AF45" s="7">
        <v>48</v>
      </c>
      <c r="AG45" s="7">
        <v>2</v>
      </c>
      <c r="AH45" s="35">
        <f t="shared" si="19"/>
        <v>72</v>
      </c>
      <c r="AI45" s="7">
        <v>24</v>
      </c>
      <c r="AJ45" s="7">
        <v>48</v>
      </c>
      <c r="AK45" s="7">
        <v>2</v>
      </c>
      <c r="AL45" s="35">
        <f t="shared" si="20"/>
        <v>72</v>
      </c>
      <c r="AM45" s="37">
        <f t="shared" si="21"/>
        <v>24</v>
      </c>
      <c r="AN45" s="45">
        <v>0</v>
      </c>
      <c r="AO45" s="37">
        <f t="shared" si="22"/>
        <v>590</v>
      </c>
      <c r="AP45" s="5">
        <f t="shared" si="23"/>
        <v>69.41176470588235</v>
      </c>
    </row>
    <row r="46" spans="1:42" ht="15">
      <c r="A46" s="4">
        <v>36</v>
      </c>
      <c r="B46" s="7" t="s">
        <v>231</v>
      </c>
      <c r="C46" s="7">
        <v>24</v>
      </c>
      <c r="D46" s="7">
        <v>17</v>
      </c>
      <c r="E46" s="7">
        <v>0</v>
      </c>
      <c r="F46" s="35">
        <f t="shared" si="14"/>
        <v>41</v>
      </c>
      <c r="G46" s="7">
        <v>25</v>
      </c>
      <c r="H46" s="7">
        <v>26</v>
      </c>
      <c r="I46" s="7">
        <v>3</v>
      </c>
      <c r="J46" s="35">
        <f t="shared" si="15"/>
        <v>51</v>
      </c>
      <c r="K46" s="7">
        <v>25</v>
      </c>
      <c r="L46" s="7">
        <v>34</v>
      </c>
      <c r="M46" s="7">
        <v>3</v>
      </c>
      <c r="N46" s="35">
        <f t="shared" si="12"/>
        <v>59</v>
      </c>
      <c r="O46" s="7">
        <v>24</v>
      </c>
      <c r="P46" s="7">
        <v>24</v>
      </c>
      <c r="Q46" s="7">
        <v>3</v>
      </c>
      <c r="R46" s="35">
        <f t="shared" si="13"/>
        <v>48</v>
      </c>
      <c r="S46" s="7">
        <v>27</v>
      </c>
      <c r="T46" s="7">
        <v>28</v>
      </c>
      <c r="U46" s="7">
        <v>3</v>
      </c>
      <c r="V46" s="35">
        <f t="shared" si="16"/>
        <v>55</v>
      </c>
      <c r="W46" s="7">
        <v>27</v>
      </c>
      <c r="X46" s="7">
        <v>42</v>
      </c>
      <c r="Y46" s="7">
        <v>3</v>
      </c>
      <c r="Z46" s="35">
        <f t="shared" si="17"/>
        <v>69</v>
      </c>
      <c r="AA46" s="7">
        <v>24</v>
      </c>
      <c r="AB46" s="7">
        <v>32</v>
      </c>
      <c r="AC46" s="7">
        <v>2</v>
      </c>
      <c r="AD46" s="37">
        <f t="shared" si="18"/>
        <v>56</v>
      </c>
      <c r="AE46" s="7">
        <v>23</v>
      </c>
      <c r="AF46" s="7">
        <v>48</v>
      </c>
      <c r="AG46" s="7">
        <v>2</v>
      </c>
      <c r="AH46" s="35">
        <f t="shared" si="19"/>
        <v>71</v>
      </c>
      <c r="AI46" s="7">
        <v>23</v>
      </c>
      <c r="AJ46" s="7">
        <v>47</v>
      </c>
      <c r="AK46" s="7">
        <v>2</v>
      </c>
      <c r="AL46" s="35">
        <f t="shared" si="20"/>
        <v>70</v>
      </c>
      <c r="AM46" s="37">
        <f t="shared" si="21"/>
        <v>21</v>
      </c>
      <c r="AN46" s="6">
        <v>1</v>
      </c>
      <c r="AO46" s="37">
        <f t="shared" si="22"/>
        <v>520</v>
      </c>
      <c r="AP46" s="5">
        <f t="shared" si="23"/>
        <v>61.1764705882353</v>
      </c>
    </row>
    <row r="47" spans="1:42" ht="15">
      <c r="A47" s="4">
        <v>37</v>
      </c>
      <c r="B47" s="7" t="s">
        <v>232</v>
      </c>
      <c r="C47" s="7">
        <v>28</v>
      </c>
      <c r="D47" s="7">
        <v>46</v>
      </c>
      <c r="E47" s="7">
        <v>3</v>
      </c>
      <c r="F47" s="35">
        <f t="shared" si="14"/>
        <v>74</v>
      </c>
      <c r="G47" s="7">
        <v>26</v>
      </c>
      <c r="H47" s="7">
        <v>54</v>
      </c>
      <c r="I47" s="7">
        <v>3</v>
      </c>
      <c r="J47" s="35">
        <f t="shared" si="15"/>
        <v>80</v>
      </c>
      <c r="K47" s="7">
        <v>25</v>
      </c>
      <c r="L47" s="7">
        <v>43</v>
      </c>
      <c r="M47" s="7">
        <v>3</v>
      </c>
      <c r="N47" s="35">
        <f t="shared" si="12"/>
        <v>68</v>
      </c>
      <c r="O47" s="7">
        <v>26</v>
      </c>
      <c r="P47" s="7">
        <v>39</v>
      </c>
      <c r="Q47" s="7">
        <v>3</v>
      </c>
      <c r="R47" s="35">
        <f t="shared" si="13"/>
        <v>65</v>
      </c>
      <c r="S47" s="7">
        <v>28</v>
      </c>
      <c r="T47" s="7">
        <v>40</v>
      </c>
      <c r="U47" s="7">
        <v>3</v>
      </c>
      <c r="V47" s="35">
        <f t="shared" si="16"/>
        <v>68</v>
      </c>
      <c r="W47" s="7">
        <v>26</v>
      </c>
      <c r="X47" s="7">
        <v>29</v>
      </c>
      <c r="Y47" s="7">
        <v>3</v>
      </c>
      <c r="Z47" s="35">
        <f t="shared" si="17"/>
        <v>55</v>
      </c>
      <c r="AA47" s="7">
        <v>23</v>
      </c>
      <c r="AB47" s="7">
        <v>29</v>
      </c>
      <c r="AC47" s="7">
        <v>2</v>
      </c>
      <c r="AD47" s="37">
        <f t="shared" si="18"/>
        <v>52</v>
      </c>
      <c r="AE47" s="7">
        <v>24</v>
      </c>
      <c r="AF47" s="7">
        <v>46</v>
      </c>
      <c r="AG47" s="7">
        <v>2</v>
      </c>
      <c r="AH47" s="35">
        <f t="shared" si="19"/>
        <v>70</v>
      </c>
      <c r="AI47" s="7">
        <v>20</v>
      </c>
      <c r="AJ47" s="7">
        <v>48</v>
      </c>
      <c r="AK47" s="7">
        <v>2</v>
      </c>
      <c r="AL47" s="35">
        <f t="shared" si="20"/>
        <v>68</v>
      </c>
      <c r="AM47" s="37">
        <f t="shared" si="21"/>
        <v>24</v>
      </c>
      <c r="AN47" s="4">
        <v>0</v>
      </c>
      <c r="AO47" s="37">
        <f t="shared" si="22"/>
        <v>600</v>
      </c>
      <c r="AP47" s="5">
        <f t="shared" si="23"/>
        <v>70.58823529411765</v>
      </c>
    </row>
    <row r="48" spans="1:42" ht="15">
      <c r="A48" s="4">
        <v>38</v>
      </c>
      <c r="B48" s="7" t="s">
        <v>233</v>
      </c>
      <c r="C48" s="7">
        <v>21</v>
      </c>
      <c r="D48" s="7">
        <v>24</v>
      </c>
      <c r="E48" s="7">
        <v>3</v>
      </c>
      <c r="F48" s="35">
        <f t="shared" si="14"/>
        <v>45</v>
      </c>
      <c r="G48" s="7">
        <v>22</v>
      </c>
      <c r="H48" s="7">
        <v>26</v>
      </c>
      <c r="I48" s="7">
        <v>3</v>
      </c>
      <c r="J48" s="35">
        <f t="shared" si="15"/>
        <v>48</v>
      </c>
      <c r="K48" s="7">
        <v>20</v>
      </c>
      <c r="L48" s="7">
        <v>24</v>
      </c>
      <c r="M48" s="7">
        <v>3</v>
      </c>
      <c r="N48" s="35">
        <f t="shared" si="12"/>
        <v>44</v>
      </c>
      <c r="O48" s="7">
        <v>22</v>
      </c>
      <c r="P48" s="7">
        <v>16</v>
      </c>
      <c r="Q48" s="7">
        <v>0</v>
      </c>
      <c r="R48" s="35">
        <f t="shared" si="13"/>
        <v>38</v>
      </c>
      <c r="S48" s="7">
        <v>28</v>
      </c>
      <c r="T48" s="7">
        <v>24</v>
      </c>
      <c r="U48" s="7">
        <v>3</v>
      </c>
      <c r="V48" s="35">
        <f t="shared" si="16"/>
        <v>52</v>
      </c>
      <c r="W48" s="7">
        <v>26</v>
      </c>
      <c r="X48" s="7">
        <v>19</v>
      </c>
      <c r="Y48" s="7">
        <v>0</v>
      </c>
      <c r="Z48" s="35">
        <f t="shared" si="17"/>
        <v>45</v>
      </c>
      <c r="AA48" s="7">
        <v>23</v>
      </c>
      <c r="AB48" s="7">
        <v>24</v>
      </c>
      <c r="AC48" s="7">
        <v>2</v>
      </c>
      <c r="AD48" s="37">
        <f t="shared" si="18"/>
        <v>47</v>
      </c>
      <c r="AE48" s="7">
        <v>17</v>
      </c>
      <c r="AF48" s="7">
        <v>34</v>
      </c>
      <c r="AG48" s="7">
        <v>2</v>
      </c>
      <c r="AH48" s="35">
        <f t="shared" si="19"/>
        <v>51</v>
      </c>
      <c r="AI48" s="7">
        <v>16</v>
      </c>
      <c r="AJ48" s="7">
        <v>40</v>
      </c>
      <c r="AK48" s="7">
        <v>2</v>
      </c>
      <c r="AL48" s="35">
        <f t="shared" si="20"/>
        <v>56</v>
      </c>
      <c r="AM48" s="37">
        <f t="shared" si="21"/>
        <v>18</v>
      </c>
      <c r="AN48" s="6">
        <v>2</v>
      </c>
      <c r="AO48" s="37">
        <f t="shared" si="22"/>
        <v>426</v>
      </c>
      <c r="AP48" s="5">
        <f t="shared" si="23"/>
        <v>50.117647058823536</v>
      </c>
    </row>
    <row r="49" spans="1:42" ht="15">
      <c r="A49" s="4">
        <v>39</v>
      </c>
      <c r="B49" s="7" t="s">
        <v>234</v>
      </c>
      <c r="C49" s="7">
        <v>26</v>
      </c>
      <c r="D49" s="7">
        <v>25</v>
      </c>
      <c r="E49" s="7">
        <v>3</v>
      </c>
      <c r="F49" s="35">
        <f t="shared" si="14"/>
        <v>51</v>
      </c>
      <c r="G49" s="7">
        <v>22</v>
      </c>
      <c r="H49" s="7">
        <v>37</v>
      </c>
      <c r="I49" s="7">
        <v>3</v>
      </c>
      <c r="J49" s="35">
        <f t="shared" si="15"/>
        <v>59</v>
      </c>
      <c r="K49" s="7">
        <v>24</v>
      </c>
      <c r="L49" s="7">
        <v>32</v>
      </c>
      <c r="M49" s="7">
        <v>3</v>
      </c>
      <c r="N49" s="35">
        <f t="shared" si="12"/>
        <v>56</v>
      </c>
      <c r="O49" s="7">
        <v>29</v>
      </c>
      <c r="P49" s="7">
        <v>43</v>
      </c>
      <c r="Q49" s="7">
        <v>3</v>
      </c>
      <c r="R49" s="35">
        <f t="shared" si="13"/>
        <v>72</v>
      </c>
      <c r="S49" s="7">
        <v>27</v>
      </c>
      <c r="T49" s="7">
        <v>30</v>
      </c>
      <c r="U49" s="7">
        <v>3</v>
      </c>
      <c r="V49" s="35">
        <f t="shared" si="16"/>
        <v>57</v>
      </c>
      <c r="W49" s="7">
        <v>26</v>
      </c>
      <c r="X49" s="7">
        <v>32</v>
      </c>
      <c r="Y49" s="7">
        <v>3</v>
      </c>
      <c r="Z49" s="35">
        <f t="shared" si="17"/>
        <v>58</v>
      </c>
      <c r="AA49" s="7">
        <v>28</v>
      </c>
      <c r="AB49" s="7">
        <v>40</v>
      </c>
      <c r="AC49" s="7">
        <v>2</v>
      </c>
      <c r="AD49" s="37">
        <f t="shared" si="18"/>
        <v>68</v>
      </c>
      <c r="AE49" s="7">
        <v>19</v>
      </c>
      <c r="AF49" s="7">
        <v>42</v>
      </c>
      <c r="AG49" s="7">
        <v>2</v>
      </c>
      <c r="AH49" s="35">
        <f t="shared" si="19"/>
        <v>61</v>
      </c>
      <c r="AI49" s="7">
        <v>19</v>
      </c>
      <c r="AJ49" s="7">
        <v>46</v>
      </c>
      <c r="AK49" s="7">
        <v>2</v>
      </c>
      <c r="AL49" s="35">
        <f t="shared" si="20"/>
        <v>65</v>
      </c>
      <c r="AM49" s="37">
        <f t="shared" si="21"/>
        <v>24</v>
      </c>
      <c r="AN49" s="6">
        <v>0</v>
      </c>
      <c r="AO49" s="37">
        <f t="shared" si="22"/>
        <v>547</v>
      </c>
      <c r="AP49" s="5">
        <f t="shared" si="23"/>
        <v>64.3529411764706</v>
      </c>
    </row>
    <row r="50" spans="1:42" ht="15">
      <c r="A50" s="4">
        <v>40</v>
      </c>
      <c r="B50" s="7" t="s">
        <v>235</v>
      </c>
      <c r="C50" s="7">
        <v>26</v>
      </c>
      <c r="D50" s="7">
        <v>48</v>
      </c>
      <c r="E50" s="7">
        <v>3</v>
      </c>
      <c r="F50" s="35">
        <f t="shared" si="14"/>
        <v>74</v>
      </c>
      <c r="G50" s="7">
        <v>26</v>
      </c>
      <c r="H50" s="7">
        <v>29</v>
      </c>
      <c r="I50" s="7">
        <v>3</v>
      </c>
      <c r="J50" s="35">
        <f t="shared" si="15"/>
        <v>55</v>
      </c>
      <c r="K50" s="7">
        <v>24</v>
      </c>
      <c r="L50" s="7">
        <v>40</v>
      </c>
      <c r="M50" s="7">
        <v>3</v>
      </c>
      <c r="N50" s="35">
        <f t="shared" si="12"/>
        <v>64</v>
      </c>
      <c r="O50" s="7">
        <v>28</v>
      </c>
      <c r="P50" s="7">
        <v>28</v>
      </c>
      <c r="Q50" s="7">
        <v>3</v>
      </c>
      <c r="R50" s="35">
        <f t="shared" si="13"/>
        <v>56</v>
      </c>
      <c r="S50" s="7">
        <v>28</v>
      </c>
      <c r="T50" s="7">
        <v>34</v>
      </c>
      <c r="U50" s="7">
        <v>3</v>
      </c>
      <c r="V50" s="35">
        <f t="shared" si="16"/>
        <v>62</v>
      </c>
      <c r="W50" s="7">
        <v>27</v>
      </c>
      <c r="X50" s="7">
        <v>42</v>
      </c>
      <c r="Y50" s="7">
        <v>3</v>
      </c>
      <c r="Z50" s="35">
        <f t="shared" si="17"/>
        <v>69</v>
      </c>
      <c r="AA50" s="7">
        <v>28</v>
      </c>
      <c r="AB50" s="7">
        <v>35</v>
      </c>
      <c r="AC50" s="7">
        <v>2</v>
      </c>
      <c r="AD50" s="37">
        <f t="shared" si="18"/>
        <v>63</v>
      </c>
      <c r="AE50" s="7">
        <v>21</v>
      </c>
      <c r="AF50" s="7">
        <v>41</v>
      </c>
      <c r="AG50" s="7">
        <v>2</v>
      </c>
      <c r="AH50" s="35">
        <f t="shared" si="19"/>
        <v>62</v>
      </c>
      <c r="AI50" s="7">
        <v>19</v>
      </c>
      <c r="AJ50" s="7">
        <v>44</v>
      </c>
      <c r="AK50" s="7">
        <v>2</v>
      </c>
      <c r="AL50" s="35">
        <f t="shared" si="20"/>
        <v>63</v>
      </c>
      <c r="AM50" s="37">
        <f t="shared" si="21"/>
        <v>24</v>
      </c>
      <c r="AN50" s="4">
        <v>0</v>
      </c>
      <c r="AO50" s="37">
        <f t="shared" si="22"/>
        <v>568</v>
      </c>
      <c r="AP50" s="5">
        <f t="shared" si="23"/>
        <v>66.82352941176471</v>
      </c>
    </row>
    <row r="51" spans="1:42" ht="15">
      <c r="A51" s="4">
        <v>41</v>
      </c>
      <c r="B51" s="7" t="s">
        <v>236</v>
      </c>
      <c r="C51" s="7">
        <v>23</v>
      </c>
      <c r="D51" s="7">
        <v>16</v>
      </c>
      <c r="E51" s="7">
        <v>0</v>
      </c>
      <c r="F51" s="35">
        <f t="shared" si="14"/>
        <v>39</v>
      </c>
      <c r="G51" s="7">
        <v>23</v>
      </c>
      <c r="H51" s="7">
        <v>46</v>
      </c>
      <c r="I51" s="7">
        <v>3</v>
      </c>
      <c r="J51" s="35">
        <f t="shared" si="15"/>
        <v>69</v>
      </c>
      <c r="K51" s="7">
        <v>20</v>
      </c>
      <c r="L51" s="7">
        <v>48</v>
      </c>
      <c r="M51" s="7">
        <v>3</v>
      </c>
      <c r="N51" s="35">
        <f t="shared" si="12"/>
        <v>68</v>
      </c>
      <c r="O51" s="7">
        <v>24</v>
      </c>
      <c r="P51" s="7">
        <v>28</v>
      </c>
      <c r="Q51" s="7">
        <v>3</v>
      </c>
      <c r="R51" s="35">
        <f t="shared" si="13"/>
        <v>52</v>
      </c>
      <c r="S51" s="7">
        <v>29</v>
      </c>
      <c r="T51" s="7">
        <v>39</v>
      </c>
      <c r="U51" s="7">
        <v>3</v>
      </c>
      <c r="V51" s="35">
        <f t="shared" si="16"/>
        <v>68</v>
      </c>
      <c r="W51" s="7">
        <v>25</v>
      </c>
      <c r="X51" s="7">
        <v>24</v>
      </c>
      <c r="Y51" s="7">
        <v>3</v>
      </c>
      <c r="Z51" s="35">
        <f t="shared" si="17"/>
        <v>49</v>
      </c>
      <c r="AA51" s="7">
        <v>25</v>
      </c>
      <c r="AB51" s="7">
        <v>28</v>
      </c>
      <c r="AC51" s="7">
        <v>2</v>
      </c>
      <c r="AD51" s="37">
        <f t="shared" si="18"/>
        <v>53</v>
      </c>
      <c r="AE51" s="7">
        <v>24</v>
      </c>
      <c r="AF51" s="7">
        <v>47</v>
      </c>
      <c r="AG51" s="7">
        <v>2</v>
      </c>
      <c r="AH51" s="35">
        <f t="shared" si="19"/>
        <v>71</v>
      </c>
      <c r="AI51" s="7">
        <v>20</v>
      </c>
      <c r="AJ51" s="7">
        <v>45</v>
      </c>
      <c r="AK51" s="7">
        <v>2</v>
      </c>
      <c r="AL51" s="35">
        <f t="shared" si="20"/>
        <v>65</v>
      </c>
      <c r="AM51" s="37">
        <f t="shared" si="21"/>
        <v>21</v>
      </c>
      <c r="AN51" s="4">
        <v>1</v>
      </c>
      <c r="AO51" s="37">
        <f t="shared" si="22"/>
        <v>534</v>
      </c>
      <c r="AP51" s="5">
        <f t="shared" si="23"/>
        <v>62.82352941176471</v>
      </c>
    </row>
    <row r="52" spans="1:42" ht="15">
      <c r="A52" s="4">
        <v>42</v>
      </c>
      <c r="B52" s="7" t="s">
        <v>237</v>
      </c>
      <c r="C52" s="7">
        <v>23</v>
      </c>
      <c r="D52" s="7">
        <v>10</v>
      </c>
      <c r="E52" s="7">
        <v>0</v>
      </c>
      <c r="F52" s="35">
        <f t="shared" si="14"/>
        <v>33</v>
      </c>
      <c r="G52" s="7">
        <v>22</v>
      </c>
      <c r="H52" s="7">
        <v>9</v>
      </c>
      <c r="I52" s="7">
        <v>0</v>
      </c>
      <c r="J52" s="35">
        <f t="shared" si="15"/>
        <v>31</v>
      </c>
      <c r="K52" s="7">
        <v>20</v>
      </c>
      <c r="L52" s="7">
        <v>24</v>
      </c>
      <c r="M52" s="7">
        <v>3</v>
      </c>
      <c r="N52" s="35">
        <f t="shared" si="12"/>
        <v>44</v>
      </c>
      <c r="O52" s="7">
        <v>23</v>
      </c>
      <c r="P52" s="7">
        <v>24</v>
      </c>
      <c r="Q52" s="7">
        <v>3</v>
      </c>
      <c r="R52" s="35">
        <f t="shared" si="13"/>
        <v>47</v>
      </c>
      <c r="S52" s="7">
        <v>29</v>
      </c>
      <c r="T52" s="7">
        <v>24</v>
      </c>
      <c r="U52" s="7">
        <v>3</v>
      </c>
      <c r="V52" s="35">
        <f t="shared" si="16"/>
        <v>53</v>
      </c>
      <c r="W52" s="7">
        <v>28</v>
      </c>
      <c r="X52" s="7">
        <v>17</v>
      </c>
      <c r="Y52" s="7">
        <v>0</v>
      </c>
      <c r="Z52" s="35">
        <f t="shared" si="17"/>
        <v>45</v>
      </c>
      <c r="AA52" s="7">
        <v>21</v>
      </c>
      <c r="AB52" s="7">
        <v>34</v>
      </c>
      <c r="AC52" s="7">
        <v>2</v>
      </c>
      <c r="AD52" s="37">
        <f t="shared" si="18"/>
        <v>55</v>
      </c>
      <c r="AE52" s="7">
        <v>20</v>
      </c>
      <c r="AF52" s="7">
        <v>44</v>
      </c>
      <c r="AG52" s="7">
        <v>2</v>
      </c>
      <c r="AH52" s="35">
        <f t="shared" si="19"/>
        <v>64</v>
      </c>
      <c r="AI52" s="7">
        <v>21</v>
      </c>
      <c r="AJ52" s="7">
        <v>45</v>
      </c>
      <c r="AK52" s="7">
        <v>2</v>
      </c>
      <c r="AL52" s="35">
        <f t="shared" si="20"/>
        <v>66</v>
      </c>
      <c r="AM52" s="37">
        <f t="shared" si="21"/>
        <v>15</v>
      </c>
      <c r="AN52" s="4">
        <v>3</v>
      </c>
      <c r="AO52" s="37">
        <f t="shared" si="22"/>
        <v>438</v>
      </c>
      <c r="AP52" s="5">
        <f t="shared" si="23"/>
        <v>51.52941176470588</v>
      </c>
    </row>
    <row r="53" spans="1:42" ht="15">
      <c r="A53" s="4">
        <v>43</v>
      </c>
      <c r="B53" s="7" t="s">
        <v>238</v>
      </c>
      <c r="C53" s="7">
        <v>20</v>
      </c>
      <c r="D53" s="7">
        <v>24</v>
      </c>
      <c r="E53" s="7">
        <v>3</v>
      </c>
      <c r="F53" s="35">
        <f t="shared" si="14"/>
        <v>44</v>
      </c>
      <c r="G53" s="7">
        <v>19</v>
      </c>
      <c r="H53" s="7">
        <v>35</v>
      </c>
      <c r="I53" s="7">
        <v>3</v>
      </c>
      <c r="J53" s="35">
        <f t="shared" si="15"/>
        <v>54</v>
      </c>
      <c r="K53" s="7">
        <v>22</v>
      </c>
      <c r="L53" s="7">
        <v>30</v>
      </c>
      <c r="M53" s="7">
        <v>3</v>
      </c>
      <c r="N53" s="35">
        <f t="shared" si="12"/>
        <v>52</v>
      </c>
      <c r="O53" s="7">
        <v>24</v>
      </c>
      <c r="P53" s="7">
        <v>30</v>
      </c>
      <c r="Q53" s="7">
        <v>3</v>
      </c>
      <c r="R53" s="35">
        <f t="shared" si="13"/>
        <v>54</v>
      </c>
      <c r="S53" s="7">
        <v>27</v>
      </c>
      <c r="T53" s="7">
        <v>29</v>
      </c>
      <c r="U53" s="7">
        <v>3</v>
      </c>
      <c r="V53" s="35">
        <f t="shared" si="16"/>
        <v>56</v>
      </c>
      <c r="W53" s="7">
        <v>21</v>
      </c>
      <c r="X53" s="7">
        <v>18</v>
      </c>
      <c r="Y53" s="7">
        <v>0</v>
      </c>
      <c r="Z53" s="35">
        <f t="shared" si="17"/>
        <v>39</v>
      </c>
      <c r="AA53" s="7">
        <v>26</v>
      </c>
      <c r="AB53" s="7">
        <v>33</v>
      </c>
      <c r="AC53" s="7">
        <v>2</v>
      </c>
      <c r="AD53" s="37">
        <f t="shared" si="18"/>
        <v>59</v>
      </c>
      <c r="AE53" s="7">
        <v>22</v>
      </c>
      <c r="AF53" s="7">
        <v>46</v>
      </c>
      <c r="AG53" s="7">
        <v>2</v>
      </c>
      <c r="AH53" s="35">
        <f t="shared" si="19"/>
        <v>68</v>
      </c>
      <c r="AI53" s="7">
        <v>21</v>
      </c>
      <c r="AJ53" s="7">
        <v>42</v>
      </c>
      <c r="AK53" s="7">
        <v>2</v>
      </c>
      <c r="AL53" s="35">
        <f t="shared" si="20"/>
        <v>63</v>
      </c>
      <c r="AM53" s="37">
        <f t="shared" si="21"/>
        <v>21</v>
      </c>
      <c r="AN53" s="4">
        <v>1</v>
      </c>
      <c r="AO53" s="37">
        <f t="shared" si="22"/>
        <v>489</v>
      </c>
      <c r="AP53" s="5">
        <f t="shared" si="23"/>
        <v>57.529411764705884</v>
      </c>
    </row>
    <row r="54" spans="1:42" ht="15">
      <c r="A54" s="4">
        <v>44</v>
      </c>
      <c r="B54" s="7" t="s">
        <v>239</v>
      </c>
      <c r="C54" s="7">
        <v>27</v>
      </c>
      <c r="D54" s="7">
        <v>42</v>
      </c>
      <c r="E54" s="7">
        <v>3</v>
      </c>
      <c r="F54" s="35">
        <f t="shared" si="14"/>
        <v>69</v>
      </c>
      <c r="G54" s="7">
        <v>24</v>
      </c>
      <c r="H54" s="7">
        <v>38</v>
      </c>
      <c r="I54" s="7">
        <v>3</v>
      </c>
      <c r="J54" s="35">
        <f t="shared" si="15"/>
        <v>62</v>
      </c>
      <c r="K54" s="7">
        <v>28</v>
      </c>
      <c r="L54" s="7">
        <v>49</v>
      </c>
      <c r="M54" s="7">
        <v>3</v>
      </c>
      <c r="N54" s="35">
        <f t="shared" si="12"/>
        <v>77</v>
      </c>
      <c r="O54" s="7">
        <v>27</v>
      </c>
      <c r="P54" s="7">
        <v>30</v>
      </c>
      <c r="Q54" s="7">
        <v>3</v>
      </c>
      <c r="R54" s="35">
        <f t="shared" si="13"/>
        <v>57</v>
      </c>
      <c r="S54" s="7">
        <v>27</v>
      </c>
      <c r="T54" s="7">
        <v>43</v>
      </c>
      <c r="U54" s="7">
        <v>3</v>
      </c>
      <c r="V54" s="35">
        <f t="shared" si="16"/>
        <v>70</v>
      </c>
      <c r="W54" s="7">
        <v>26</v>
      </c>
      <c r="X54" s="7">
        <v>53</v>
      </c>
      <c r="Y54" s="7">
        <v>3</v>
      </c>
      <c r="Z54" s="35">
        <f t="shared" si="17"/>
        <v>79</v>
      </c>
      <c r="AA54" s="7">
        <v>26</v>
      </c>
      <c r="AB54" s="7">
        <v>34</v>
      </c>
      <c r="AC54" s="7">
        <v>2</v>
      </c>
      <c r="AD54" s="37">
        <f t="shared" si="18"/>
        <v>60</v>
      </c>
      <c r="AE54" s="7">
        <v>19</v>
      </c>
      <c r="AF54" s="7">
        <v>45</v>
      </c>
      <c r="AG54" s="7">
        <v>2</v>
      </c>
      <c r="AH54" s="35">
        <f t="shared" si="19"/>
        <v>64</v>
      </c>
      <c r="AI54" s="7">
        <v>22</v>
      </c>
      <c r="AJ54" s="7">
        <v>48</v>
      </c>
      <c r="AK54" s="7">
        <v>2</v>
      </c>
      <c r="AL54" s="35">
        <f t="shared" si="20"/>
        <v>70</v>
      </c>
      <c r="AM54" s="37">
        <f t="shared" si="21"/>
        <v>24</v>
      </c>
      <c r="AN54" s="4">
        <v>0</v>
      </c>
      <c r="AO54" s="37">
        <f t="shared" si="22"/>
        <v>608</v>
      </c>
      <c r="AP54" s="5">
        <f t="shared" si="23"/>
        <v>71.52941176470588</v>
      </c>
    </row>
    <row r="55" spans="1:42" ht="15">
      <c r="A55" s="4">
        <v>45</v>
      </c>
      <c r="B55" s="7" t="s">
        <v>240</v>
      </c>
      <c r="C55" s="7">
        <v>28</v>
      </c>
      <c r="D55" s="7">
        <v>38</v>
      </c>
      <c r="E55" s="7">
        <v>3</v>
      </c>
      <c r="F55" s="35">
        <f t="shared" si="14"/>
        <v>66</v>
      </c>
      <c r="G55" s="7">
        <v>25</v>
      </c>
      <c r="H55" s="7">
        <v>36</v>
      </c>
      <c r="I55" s="7">
        <v>3</v>
      </c>
      <c r="J55" s="35">
        <f t="shared" si="15"/>
        <v>61</v>
      </c>
      <c r="K55" s="7">
        <v>28</v>
      </c>
      <c r="L55" s="7">
        <v>42</v>
      </c>
      <c r="M55" s="7">
        <v>3</v>
      </c>
      <c r="N55" s="35">
        <f t="shared" si="12"/>
        <v>70</v>
      </c>
      <c r="O55" s="7">
        <v>28</v>
      </c>
      <c r="P55" s="7">
        <v>26</v>
      </c>
      <c r="Q55" s="7">
        <v>3</v>
      </c>
      <c r="R55" s="35">
        <f t="shared" si="13"/>
        <v>54</v>
      </c>
      <c r="S55" s="7">
        <v>29</v>
      </c>
      <c r="T55" s="7">
        <v>24</v>
      </c>
      <c r="U55" s="7">
        <v>3</v>
      </c>
      <c r="V55" s="35">
        <f t="shared" si="16"/>
        <v>53</v>
      </c>
      <c r="W55" s="7">
        <v>28</v>
      </c>
      <c r="X55" s="7">
        <v>27</v>
      </c>
      <c r="Y55" s="7">
        <v>3</v>
      </c>
      <c r="Z55" s="35">
        <f t="shared" si="17"/>
        <v>55</v>
      </c>
      <c r="AA55" s="7">
        <v>25</v>
      </c>
      <c r="AB55" s="7">
        <v>33</v>
      </c>
      <c r="AC55" s="7">
        <v>2</v>
      </c>
      <c r="AD55" s="37">
        <f t="shared" si="18"/>
        <v>58</v>
      </c>
      <c r="AE55" s="7">
        <v>23</v>
      </c>
      <c r="AF55" s="7">
        <v>49</v>
      </c>
      <c r="AG55" s="7">
        <v>2</v>
      </c>
      <c r="AH55" s="35">
        <f t="shared" si="19"/>
        <v>72</v>
      </c>
      <c r="AI55" s="7">
        <v>23</v>
      </c>
      <c r="AJ55" s="7">
        <v>48</v>
      </c>
      <c r="AK55" s="7">
        <v>2</v>
      </c>
      <c r="AL55" s="35">
        <f t="shared" si="20"/>
        <v>71</v>
      </c>
      <c r="AM55" s="37">
        <f t="shared" si="21"/>
        <v>24</v>
      </c>
      <c r="AN55" s="4">
        <v>0</v>
      </c>
      <c r="AO55" s="37">
        <f t="shared" si="22"/>
        <v>560</v>
      </c>
      <c r="AP55" s="5">
        <f t="shared" si="23"/>
        <v>65.88235294117646</v>
      </c>
    </row>
    <row r="56" spans="1:42" ht="15">
      <c r="A56" s="4">
        <v>46</v>
      </c>
      <c r="B56" s="7" t="s">
        <v>241</v>
      </c>
      <c r="C56" s="7">
        <v>26</v>
      </c>
      <c r="D56" s="7">
        <v>11</v>
      </c>
      <c r="E56" s="7">
        <v>0</v>
      </c>
      <c r="F56" s="35">
        <f t="shared" si="14"/>
        <v>37</v>
      </c>
      <c r="G56" s="7">
        <v>24</v>
      </c>
      <c r="H56" s="7">
        <v>32</v>
      </c>
      <c r="I56" s="7">
        <v>3</v>
      </c>
      <c r="J56" s="35">
        <f t="shared" si="15"/>
        <v>56</v>
      </c>
      <c r="K56" s="7">
        <v>26</v>
      </c>
      <c r="L56" s="7">
        <v>42</v>
      </c>
      <c r="M56" s="7">
        <v>3</v>
      </c>
      <c r="N56" s="35">
        <f t="shared" si="12"/>
        <v>68</v>
      </c>
      <c r="O56" s="7">
        <v>27</v>
      </c>
      <c r="P56" s="7">
        <v>34</v>
      </c>
      <c r="Q56" s="7">
        <v>3</v>
      </c>
      <c r="R56" s="35">
        <f t="shared" si="13"/>
        <v>61</v>
      </c>
      <c r="S56" s="7">
        <v>28</v>
      </c>
      <c r="T56" s="7">
        <v>16</v>
      </c>
      <c r="U56" s="7">
        <v>0</v>
      </c>
      <c r="V56" s="35">
        <f t="shared" si="16"/>
        <v>44</v>
      </c>
      <c r="W56" s="7">
        <v>27</v>
      </c>
      <c r="X56" s="7">
        <v>52</v>
      </c>
      <c r="Y56" s="7">
        <v>3</v>
      </c>
      <c r="Z56" s="35">
        <f t="shared" si="17"/>
        <v>79</v>
      </c>
      <c r="AA56" s="7">
        <v>28</v>
      </c>
      <c r="AB56" s="7">
        <v>39</v>
      </c>
      <c r="AC56" s="7">
        <v>2</v>
      </c>
      <c r="AD56" s="37">
        <f t="shared" si="18"/>
        <v>67</v>
      </c>
      <c r="AE56" s="7">
        <v>20</v>
      </c>
      <c r="AF56" s="7">
        <v>42</v>
      </c>
      <c r="AG56" s="7">
        <v>2</v>
      </c>
      <c r="AH56" s="35">
        <f t="shared" si="19"/>
        <v>62</v>
      </c>
      <c r="AI56" s="7">
        <v>21</v>
      </c>
      <c r="AJ56" s="7">
        <v>46</v>
      </c>
      <c r="AK56" s="7">
        <v>2</v>
      </c>
      <c r="AL56" s="35">
        <f t="shared" si="20"/>
        <v>67</v>
      </c>
      <c r="AM56" s="37">
        <f t="shared" si="21"/>
        <v>18</v>
      </c>
      <c r="AN56" s="4">
        <v>2</v>
      </c>
      <c r="AO56" s="37">
        <f t="shared" si="22"/>
        <v>541</v>
      </c>
      <c r="AP56" s="5">
        <f t="shared" si="23"/>
        <v>63.64705882352941</v>
      </c>
    </row>
    <row r="57" spans="1:42" ht="15">
      <c r="A57" s="4">
        <v>47</v>
      </c>
      <c r="B57" s="7" t="s">
        <v>242</v>
      </c>
      <c r="C57" s="7">
        <v>26</v>
      </c>
      <c r="D57" s="7">
        <v>34</v>
      </c>
      <c r="E57" s="7">
        <v>3</v>
      </c>
      <c r="F57" s="35">
        <f t="shared" si="14"/>
        <v>60</v>
      </c>
      <c r="G57" s="7">
        <v>19</v>
      </c>
      <c r="H57" s="7">
        <v>35</v>
      </c>
      <c r="I57" s="7">
        <v>3</v>
      </c>
      <c r="J57" s="35">
        <f t="shared" si="15"/>
        <v>54</v>
      </c>
      <c r="K57" s="7">
        <v>21</v>
      </c>
      <c r="L57" s="7">
        <v>30</v>
      </c>
      <c r="M57" s="7">
        <v>3</v>
      </c>
      <c r="N57" s="35">
        <f t="shared" si="12"/>
        <v>51</v>
      </c>
      <c r="O57" s="7">
        <v>26</v>
      </c>
      <c r="P57" s="7">
        <v>28</v>
      </c>
      <c r="Q57" s="7">
        <v>3</v>
      </c>
      <c r="R57" s="35">
        <f t="shared" si="13"/>
        <v>54</v>
      </c>
      <c r="S57" s="7">
        <v>27</v>
      </c>
      <c r="T57" s="7">
        <v>35</v>
      </c>
      <c r="U57" s="7">
        <v>3</v>
      </c>
      <c r="V57" s="35">
        <f t="shared" si="16"/>
        <v>62</v>
      </c>
      <c r="W57" s="7">
        <v>24</v>
      </c>
      <c r="X57" s="7">
        <v>34</v>
      </c>
      <c r="Y57" s="7">
        <v>3</v>
      </c>
      <c r="Z57" s="35">
        <f t="shared" si="17"/>
        <v>58</v>
      </c>
      <c r="AA57" s="7">
        <v>28</v>
      </c>
      <c r="AB57" s="7">
        <v>40</v>
      </c>
      <c r="AC57" s="7">
        <v>2</v>
      </c>
      <c r="AD57" s="37">
        <f t="shared" si="18"/>
        <v>68</v>
      </c>
      <c r="AE57" s="7">
        <v>21</v>
      </c>
      <c r="AF57" s="7">
        <v>38</v>
      </c>
      <c r="AG57" s="7">
        <v>2</v>
      </c>
      <c r="AH57" s="35">
        <f t="shared" si="19"/>
        <v>59</v>
      </c>
      <c r="AI57" s="7">
        <v>19</v>
      </c>
      <c r="AJ57" s="7">
        <v>45</v>
      </c>
      <c r="AK57" s="7">
        <v>2</v>
      </c>
      <c r="AL57" s="35">
        <f t="shared" si="20"/>
        <v>64</v>
      </c>
      <c r="AM57" s="37">
        <f t="shared" si="21"/>
        <v>24</v>
      </c>
      <c r="AN57" s="4">
        <v>0</v>
      </c>
      <c r="AO57" s="37">
        <f t="shared" si="22"/>
        <v>530</v>
      </c>
      <c r="AP57" s="5">
        <f t="shared" si="23"/>
        <v>62.35294117647059</v>
      </c>
    </row>
    <row r="58" spans="1:42" ht="15">
      <c r="A58" s="4">
        <v>48</v>
      </c>
      <c r="B58" s="7" t="s">
        <v>243</v>
      </c>
      <c r="C58" s="7">
        <v>22</v>
      </c>
      <c r="D58" s="7">
        <v>0</v>
      </c>
      <c r="E58" s="7">
        <v>0</v>
      </c>
      <c r="F58" s="35">
        <f t="shared" si="14"/>
        <v>22</v>
      </c>
      <c r="G58" s="7">
        <v>25</v>
      </c>
      <c r="H58" s="7">
        <v>27</v>
      </c>
      <c r="I58" s="7">
        <v>3</v>
      </c>
      <c r="J58" s="35">
        <f t="shared" si="15"/>
        <v>52</v>
      </c>
      <c r="K58" s="7">
        <v>25</v>
      </c>
      <c r="L58" s="7">
        <v>45</v>
      </c>
      <c r="M58" s="7">
        <v>3</v>
      </c>
      <c r="N58" s="35">
        <f t="shared" si="12"/>
        <v>70</v>
      </c>
      <c r="O58" s="7">
        <v>27</v>
      </c>
      <c r="P58" s="7">
        <v>28</v>
      </c>
      <c r="Q58" s="7">
        <v>3</v>
      </c>
      <c r="R58" s="35">
        <f t="shared" si="13"/>
        <v>55</v>
      </c>
      <c r="S58" s="7">
        <v>27</v>
      </c>
      <c r="T58" s="7">
        <v>31</v>
      </c>
      <c r="U58" s="7">
        <v>3</v>
      </c>
      <c r="V58" s="35">
        <f t="shared" si="16"/>
        <v>58</v>
      </c>
      <c r="W58" s="7">
        <v>27</v>
      </c>
      <c r="X58" s="7">
        <v>31</v>
      </c>
      <c r="Y58" s="7">
        <v>3</v>
      </c>
      <c r="Z58" s="35">
        <f t="shared" si="17"/>
        <v>58</v>
      </c>
      <c r="AA58" s="7">
        <v>25</v>
      </c>
      <c r="AB58" s="7">
        <v>26</v>
      </c>
      <c r="AC58" s="7">
        <v>2</v>
      </c>
      <c r="AD58" s="37">
        <f t="shared" si="18"/>
        <v>51</v>
      </c>
      <c r="AE58" s="7">
        <v>24</v>
      </c>
      <c r="AF58" s="7">
        <v>43</v>
      </c>
      <c r="AG58" s="7">
        <v>2</v>
      </c>
      <c r="AH58" s="35">
        <f t="shared" si="19"/>
        <v>67</v>
      </c>
      <c r="AI58" s="7">
        <v>21</v>
      </c>
      <c r="AJ58" s="7">
        <v>45</v>
      </c>
      <c r="AK58" s="7">
        <v>2</v>
      </c>
      <c r="AL58" s="35">
        <f t="shared" si="20"/>
        <v>66</v>
      </c>
      <c r="AM58" s="37">
        <f t="shared" si="21"/>
        <v>21</v>
      </c>
      <c r="AN58" s="4">
        <v>1</v>
      </c>
      <c r="AO58" s="37">
        <f t="shared" si="22"/>
        <v>499</v>
      </c>
      <c r="AP58" s="5">
        <f t="shared" si="23"/>
        <v>58.705882352941174</v>
      </c>
    </row>
    <row r="59" spans="1:42" ht="15">
      <c r="A59" s="4">
        <v>49</v>
      </c>
      <c r="B59" s="7" t="s">
        <v>244</v>
      </c>
      <c r="C59" s="7">
        <v>25</v>
      </c>
      <c r="D59" s="7">
        <v>24</v>
      </c>
      <c r="E59" s="7">
        <v>3</v>
      </c>
      <c r="F59" s="35">
        <f t="shared" si="14"/>
        <v>49</v>
      </c>
      <c r="G59" s="7">
        <v>22</v>
      </c>
      <c r="H59" s="7">
        <v>6</v>
      </c>
      <c r="I59" s="7">
        <v>0</v>
      </c>
      <c r="J59" s="35">
        <f t="shared" si="15"/>
        <v>28</v>
      </c>
      <c r="K59" s="7">
        <v>24</v>
      </c>
      <c r="L59" s="7">
        <v>38</v>
      </c>
      <c r="M59" s="7">
        <v>3</v>
      </c>
      <c r="N59" s="35">
        <f t="shared" si="12"/>
        <v>62</v>
      </c>
      <c r="O59" s="7">
        <v>28</v>
      </c>
      <c r="P59" s="7">
        <v>40</v>
      </c>
      <c r="Q59" s="7">
        <v>3</v>
      </c>
      <c r="R59" s="35">
        <f t="shared" si="13"/>
        <v>68</v>
      </c>
      <c r="S59" s="7">
        <v>28</v>
      </c>
      <c r="T59" s="7">
        <v>31</v>
      </c>
      <c r="U59" s="7">
        <v>3</v>
      </c>
      <c r="V59" s="35">
        <f t="shared" si="16"/>
        <v>59</v>
      </c>
      <c r="W59" s="7">
        <v>26</v>
      </c>
      <c r="X59" s="7">
        <v>24</v>
      </c>
      <c r="Y59" s="7">
        <v>3</v>
      </c>
      <c r="Z59" s="35">
        <f t="shared" si="17"/>
        <v>50</v>
      </c>
      <c r="AA59" s="7">
        <v>25</v>
      </c>
      <c r="AB59" s="7">
        <v>26</v>
      </c>
      <c r="AC59" s="7">
        <v>2</v>
      </c>
      <c r="AD59" s="37">
        <f t="shared" si="18"/>
        <v>51</v>
      </c>
      <c r="AE59" s="7">
        <v>21</v>
      </c>
      <c r="AF59" s="7">
        <v>40</v>
      </c>
      <c r="AG59" s="7">
        <v>2</v>
      </c>
      <c r="AH59" s="35">
        <f t="shared" si="19"/>
        <v>61</v>
      </c>
      <c r="AI59" s="7">
        <v>19</v>
      </c>
      <c r="AJ59" s="7">
        <v>45</v>
      </c>
      <c r="AK59" s="7">
        <v>2</v>
      </c>
      <c r="AL59" s="35">
        <f t="shared" si="20"/>
        <v>64</v>
      </c>
      <c r="AM59" s="37">
        <f t="shared" si="21"/>
        <v>21</v>
      </c>
      <c r="AN59" s="4">
        <v>1</v>
      </c>
      <c r="AO59" s="37">
        <f t="shared" si="22"/>
        <v>492</v>
      </c>
      <c r="AP59" s="5">
        <f t="shared" si="23"/>
        <v>57.88235294117647</v>
      </c>
    </row>
    <row r="60" spans="1:42" ht="15">
      <c r="A60" s="4">
        <v>50</v>
      </c>
      <c r="B60" s="7" t="s">
        <v>245</v>
      </c>
      <c r="C60" s="7">
        <v>25</v>
      </c>
      <c r="D60" s="7">
        <v>17</v>
      </c>
      <c r="E60" s="7">
        <v>0</v>
      </c>
      <c r="F60" s="35">
        <f t="shared" si="14"/>
        <v>42</v>
      </c>
      <c r="G60" s="7">
        <v>18</v>
      </c>
      <c r="H60" s="7">
        <v>26</v>
      </c>
      <c r="I60" s="7">
        <v>3</v>
      </c>
      <c r="J60" s="35">
        <f t="shared" si="15"/>
        <v>44</v>
      </c>
      <c r="K60" s="7">
        <v>19</v>
      </c>
      <c r="L60" s="7">
        <v>36</v>
      </c>
      <c r="M60" s="7">
        <v>3</v>
      </c>
      <c r="N60" s="35">
        <f t="shared" si="12"/>
        <v>55</v>
      </c>
      <c r="O60" s="7">
        <v>17</v>
      </c>
      <c r="P60" s="7">
        <v>26</v>
      </c>
      <c r="Q60" s="7">
        <v>3</v>
      </c>
      <c r="R60" s="35">
        <f t="shared" si="13"/>
        <v>43</v>
      </c>
      <c r="S60" s="7">
        <v>27</v>
      </c>
      <c r="T60" s="7">
        <v>24</v>
      </c>
      <c r="U60" s="7">
        <v>3</v>
      </c>
      <c r="V60" s="35">
        <f t="shared" si="16"/>
        <v>51</v>
      </c>
      <c r="W60" s="7">
        <v>25</v>
      </c>
      <c r="X60" s="7">
        <v>13</v>
      </c>
      <c r="Y60" s="7">
        <v>0</v>
      </c>
      <c r="Z60" s="35">
        <f t="shared" si="17"/>
        <v>38</v>
      </c>
      <c r="AA60" s="7">
        <v>24</v>
      </c>
      <c r="AB60" s="7">
        <v>28</v>
      </c>
      <c r="AC60" s="7">
        <v>2</v>
      </c>
      <c r="AD60" s="37">
        <f t="shared" si="18"/>
        <v>52</v>
      </c>
      <c r="AE60" s="7">
        <v>18</v>
      </c>
      <c r="AF60" s="7">
        <v>40</v>
      </c>
      <c r="AG60" s="7">
        <v>2</v>
      </c>
      <c r="AH60" s="35">
        <f t="shared" si="19"/>
        <v>58</v>
      </c>
      <c r="AI60" s="7">
        <v>17</v>
      </c>
      <c r="AJ60" s="7">
        <v>42</v>
      </c>
      <c r="AK60" s="7">
        <v>2</v>
      </c>
      <c r="AL60" s="35">
        <f t="shared" si="20"/>
        <v>59</v>
      </c>
      <c r="AM60" s="37">
        <f t="shared" si="21"/>
        <v>18</v>
      </c>
      <c r="AN60" s="4">
        <v>2</v>
      </c>
      <c r="AO60" s="37">
        <f t="shared" si="22"/>
        <v>442</v>
      </c>
      <c r="AP60" s="5">
        <f t="shared" si="23"/>
        <v>52</v>
      </c>
    </row>
    <row r="61" spans="1:42" ht="15">
      <c r="A61" s="4">
        <v>51</v>
      </c>
      <c r="B61" s="7" t="s">
        <v>246</v>
      </c>
      <c r="C61" s="7">
        <v>26</v>
      </c>
      <c r="D61" s="7">
        <v>33</v>
      </c>
      <c r="E61" s="7">
        <v>3</v>
      </c>
      <c r="F61" s="35">
        <f t="shared" si="14"/>
        <v>59</v>
      </c>
      <c r="G61" s="7">
        <v>21</v>
      </c>
      <c r="H61" s="7">
        <v>39</v>
      </c>
      <c r="I61" s="7">
        <v>3</v>
      </c>
      <c r="J61" s="35">
        <f t="shared" si="15"/>
        <v>60</v>
      </c>
      <c r="K61" s="7">
        <v>27</v>
      </c>
      <c r="L61" s="7">
        <v>35</v>
      </c>
      <c r="M61" s="7">
        <v>3</v>
      </c>
      <c r="N61" s="35">
        <f t="shared" si="12"/>
        <v>62</v>
      </c>
      <c r="O61" s="7">
        <v>29</v>
      </c>
      <c r="P61" s="7">
        <v>43</v>
      </c>
      <c r="Q61" s="7">
        <v>3</v>
      </c>
      <c r="R61" s="35">
        <f t="shared" si="13"/>
        <v>72</v>
      </c>
      <c r="S61" s="7">
        <v>28</v>
      </c>
      <c r="T61" s="7">
        <v>29</v>
      </c>
      <c r="U61" s="7">
        <v>3</v>
      </c>
      <c r="V61" s="35">
        <f t="shared" si="16"/>
        <v>57</v>
      </c>
      <c r="W61" s="7">
        <v>25</v>
      </c>
      <c r="X61" s="7">
        <v>41</v>
      </c>
      <c r="Y61" s="7">
        <v>3</v>
      </c>
      <c r="Z61" s="35">
        <f t="shared" si="17"/>
        <v>66</v>
      </c>
      <c r="AA61" s="7">
        <v>22</v>
      </c>
      <c r="AB61" s="7">
        <v>41</v>
      </c>
      <c r="AC61" s="7">
        <v>2</v>
      </c>
      <c r="AD61" s="37">
        <f t="shared" si="18"/>
        <v>63</v>
      </c>
      <c r="AE61" s="7">
        <v>22</v>
      </c>
      <c r="AF61" s="7">
        <v>48</v>
      </c>
      <c r="AG61" s="7">
        <v>2</v>
      </c>
      <c r="AH61" s="35">
        <f t="shared" si="19"/>
        <v>70</v>
      </c>
      <c r="AI61" s="7">
        <v>20</v>
      </c>
      <c r="AJ61" s="7">
        <v>44</v>
      </c>
      <c r="AK61" s="7">
        <v>2</v>
      </c>
      <c r="AL61" s="35">
        <f t="shared" si="20"/>
        <v>64</v>
      </c>
      <c r="AM61" s="37">
        <f t="shared" si="21"/>
        <v>24</v>
      </c>
      <c r="AN61" s="45">
        <v>0</v>
      </c>
      <c r="AO61" s="37">
        <f t="shared" si="22"/>
        <v>573</v>
      </c>
      <c r="AP61" s="5">
        <f t="shared" si="23"/>
        <v>67.41176470588235</v>
      </c>
    </row>
    <row r="62" spans="1:42" ht="15">
      <c r="A62" s="4">
        <v>52</v>
      </c>
      <c r="B62" s="7" t="s">
        <v>247</v>
      </c>
      <c r="C62" s="7">
        <v>28</v>
      </c>
      <c r="D62" s="7">
        <v>61</v>
      </c>
      <c r="E62" s="7">
        <v>3</v>
      </c>
      <c r="F62" s="35">
        <f t="shared" si="14"/>
        <v>89</v>
      </c>
      <c r="G62" s="7">
        <v>25</v>
      </c>
      <c r="H62" s="7">
        <v>32</v>
      </c>
      <c r="I62" s="7">
        <v>3</v>
      </c>
      <c r="J62" s="35">
        <f t="shared" si="15"/>
        <v>57</v>
      </c>
      <c r="K62" s="7">
        <v>23</v>
      </c>
      <c r="L62" s="7">
        <v>56</v>
      </c>
      <c r="M62" s="7">
        <v>3</v>
      </c>
      <c r="N62" s="35">
        <f t="shared" si="12"/>
        <v>79</v>
      </c>
      <c r="O62" s="7">
        <v>30</v>
      </c>
      <c r="P62" s="7">
        <v>38</v>
      </c>
      <c r="Q62" s="7">
        <v>3</v>
      </c>
      <c r="R62" s="35">
        <f t="shared" si="13"/>
        <v>68</v>
      </c>
      <c r="S62" s="7">
        <v>29</v>
      </c>
      <c r="T62" s="7">
        <v>37</v>
      </c>
      <c r="U62" s="7">
        <v>3</v>
      </c>
      <c r="V62" s="35">
        <f t="shared" si="16"/>
        <v>66</v>
      </c>
      <c r="W62" s="7">
        <v>26</v>
      </c>
      <c r="X62" s="7">
        <v>56</v>
      </c>
      <c r="Y62" s="7">
        <v>3</v>
      </c>
      <c r="Z62" s="35">
        <f t="shared" si="17"/>
        <v>82</v>
      </c>
      <c r="AA62" s="7">
        <v>24</v>
      </c>
      <c r="AB62" s="7">
        <v>36</v>
      </c>
      <c r="AC62" s="7">
        <v>2</v>
      </c>
      <c r="AD62" s="37">
        <f t="shared" si="18"/>
        <v>60</v>
      </c>
      <c r="AE62" s="7">
        <v>23</v>
      </c>
      <c r="AF62" s="7">
        <v>49</v>
      </c>
      <c r="AG62" s="7">
        <v>2</v>
      </c>
      <c r="AH62" s="35">
        <f t="shared" si="19"/>
        <v>72</v>
      </c>
      <c r="AI62" s="7">
        <v>23</v>
      </c>
      <c r="AJ62" s="7">
        <v>48</v>
      </c>
      <c r="AK62" s="7">
        <v>2</v>
      </c>
      <c r="AL62" s="35">
        <f t="shared" si="20"/>
        <v>71</v>
      </c>
      <c r="AM62" s="37">
        <f t="shared" si="21"/>
        <v>24</v>
      </c>
      <c r="AN62" s="4">
        <v>0</v>
      </c>
      <c r="AO62" s="37">
        <f t="shared" si="22"/>
        <v>644</v>
      </c>
      <c r="AP62" s="5">
        <f t="shared" si="23"/>
        <v>75.76470588235294</v>
      </c>
    </row>
    <row r="63" spans="1:42" ht="15">
      <c r="A63" s="4">
        <v>53</v>
      </c>
      <c r="B63" s="7" t="s">
        <v>248</v>
      </c>
      <c r="C63" s="7">
        <v>20</v>
      </c>
      <c r="D63" s="7">
        <v>8</v>
      </c>
      <c r="E63" s="7">
        <v>0</v>
      </c>
      <c r="F63" s="35">
        <f t="shared" si="14"/>
        <v>28</v>
      </c>
      <c r="G63" s="7">
        <v>14</v>
      </c>
      <c r="H63" s="7">
        <v>13</v>
      </c>
      <c r="I63" s="7">
        <v>0</v>
      </c>
      <c r="J63" s="35">
        <f t="shared" si="15"/>
        <v>27</v>
      </c>
      <c r="K63" s="7">
        <v>15</v>
      </c>
      <c r="L63" s="7">
        <v>26</v>
      </c>
      <c r="M63" s="7">
        <v>3</v>
      </c>
      <c r="N63" s="35">
        <f t="shared" si="12"/>
        <v>41</v>
      </c>
      <c r="O63" s="7">
        <v>14</v>
      </c>
      <c r="P63" s="7">
        <v>30</v>
      </c>
      <c r="Q63" s="7">
        <v>3</v>
      </c>
      <c r="R63" s="35">
        <f t="shared" si="13"/>
        <v>44</v>
      </c>
      <c r="S63" s="7">
        <v>25</v>
      </c>
      <c r="T63" s="7">
        <v>30</v>
      </c>
      <c r="U63" s="7">
        <v>3</v>
      </c>
      <c r="V63" s="35">
        <f t="shared" si="16"/>
        <v>55</v>
      </c>
      <c r="W63" s="7">
        <v>26</v>
      </c>
      <c r="X63" s="7">
        <v>16</v>
      </c>
      <c r="Y63" s="7">
        <v>0</v>
      </c>
      <c r="Z63" s="35">
        <f t="shared" si="17"/>
        <v>42</v>
      </c>
      <c r="AA63" s="7">
        <v>24</v>
      </c>
      <c r="AB63" s="7">
        <v>29</v>
      </c>
      <c r="AC63" s="7">
        <v>2</v>
      </c>
      <c r="AD63" s="37">
        <f t="shared" si="18"/>
        <v>53</v>
      </c>
      <c r="AE63" s="7">
        <v>12</v>
      </c>
      <c r="AF63" s="7">
        <v>30</v>
      </c>
      <c r="AG63" s="7">
        <v>2</v>
      </c>
      <c r="AH63" s="35">
        <f t="shared" si="19"/>
        <v>42</v>
      </c>
      <c r="AI63" s="7">
        <v>15</v>
      </c>
      <c r="AJ63" s="7">
        <v>35</v>
      </c>
      <c r="AK63" s="7">
        <v>2</v>
      </c>
      <c r="AL63" s="35">
        <f t="shared" si="20"/>
        <v>50</v>
      </c>
      <c r="AM63" s="37">
        <f t="shared" si="21"/>
        <v>15</v>
      </c>
      <c r="AN63" s="4">
        <v>3</v>
      </c>
      <c r="AO63" s="37">
        <f t="shared" si="22"/>
        <v>382</v>
      </c>
      <c r="AP63" s="5">
        <f t="shared" si="23"/>
        <v>44.94117647058823</v>
      </c>
    </row>
  </sheetData>
  <sheetProtection/>
  <mergeCells count="19">
    <mergeCell ref="AO9:AO10"/>
    <mergeCell ref="A5:AP5"/>
    <mergeCell ref="A6:AP6"/>
    <mergeCell ref="A7:AP7"/>
    <mergeCell ref="A8:AP8"/>
    <mergeCell ref="A9:A10"/>
    <mergeCell ref="B9:B10"/>
    <mergeCell ref="C9:F9"/>
    <mergeCell ref="G9:J9"/>
    <mergeCell ref="K9:N9"/>
    <mergeCell ref="O9:R9"/>
    <mergeCell ref="AP9:AP10"/>
    <mergeCell ref="S9:V9"/>
    <mergeCell ref="W9:Z9"/>
    <mergeCell ref="AE9:AH9"/>
    <mergeCell ref="AI9:AL9"/>
    <mergeCell ref="AA9:AD9"/>
    <mergeCell ref="AM9:AM10"/>
    <mergeCell ref="AN9:AN10"/>
  </mergeCells>
  <printOptions/>
  <pageMargins left="0.7" right="0.7" top="0.75" bottom="0.75" header="0.3" footer="0.3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P31"/>
  <sheetViews>
    <sheetView zoomScalePageLayoutView="0" workbookViewId="0" topLeftCell="A1">
      <selection activeCell="AP11" sqref="AP11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4" width="4.00390625" style="0" bestFit="1" customWidth="1"/>
    <col min="5" max="5" width="2.7109375" style="0" bestFit="1" customWidth="1"/>
    <col min="6" max="8" width="4.00390625" style="0" bestFit="1" customWidth="1"/>
    <col min="9" max="9" width="2.7109375" style="0" bestFit="1" customWidth="1"/>
    <col min="10" max="12" width="4.00390625" style="0" bestFit="1" customWidth="1"/>
    <col min="13" max="13" width="2.7109375" style="0" bestFit="1" customWidth="1"/>
    <col min="14" max="16" width="4.00390625" style="0" bestFit="1" customWidth="1"/>
    <col min="17" max="17" width="2.7109375" style="0" bestFit="1" customWidth="1"/>
    <col min="18" max="20" width="4.00390625" style="0" bestFit="1" customWidth="1"/>
    <col min="21" max="21" width="2.7109375" style="0" bestFit="1" customWidth="1"/>
    <col min="22" max="24" width="4.00390625" style="0" bestFit="1" customWidth="1"/>
    <col min="25" max="25" width="2.7109375" style="0" bestFit="1" customWidth="1"/>
    <col min="26" max="28" width="4.00390625" style="0" bestFit="1" customWidth="1"/>
    <col min="29" max="29" width="2.7109375" style="0" bestFit="1" customWidth="1"/>
    <col min="30" max="30" width="4.00390625" style="0" bestFit="1" customWidth="1"/>
    <col min="31" max="34" width="4.00390625" style="0" customWidth="1"/>
    <col min="35" max="36" width="4.00390625" style="0" bestFit="1" customWidth="1"/>
    <col min="37" max="37" width="2.7109375" style="0" bestFit="1" customWidth="1"/>
    <col min="38" max="38" width="4.00390625" style="0" bestFit="1" customWidth="1"/>
    <col min="39" max="39" width="7.421875" style="0" bestFit="1" customWidth="1"/>
    <col min="40" max="40" width="6.7109375" style="0" bestFit="1" customWidth="1"/>
    <col min="41" max="41" width="5.57421875" style="0" bestFit="1" customWidth="1"/>
    <col min="42" max="42" width="6.8515625" style="0" bestFit="1" customWidth="1"/>
  </cols>
  <sheetData>
    <row r="5" spans="1:42" ht="15.75">
      <c r="A5" s="59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</row>
    <row r="6" spans="1:42" ht="15.75">
      <c r="A6" s="59" t="s">
        <v>13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</row>
    <row r="7" spans="1:42" ht="17.25">
      <c r="A7" s="60" t="s">
        <v>78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</row>
    <row r="8" spans="1:42" ht="17.25">
      <c r="A8" s="60" t="s">
        <v>79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</row>
    <row r="9" spans="1:42" ht="34.5" customHeight="1">
      <c r="A9" s="61" t="s">
        <v>2</v>
      </c>
      <c r="B9" s="61" t="s">
        <v>3</v>
      </c>
      <c r="C9" s="54" t="s">
        <v>273</v>
      </c>
      <c r="D9" s="55"/>
      <c r="E9" s="55"/>
      <c r="F9" s="56"/>
      <c r="G9" s="54" t="s">
        <v>274</v>
      </c>
      <c r="H9" s="55"/>
      <c r="I9" s="55"/>
      <c r="J9" s="56"/>
      <c r="K9" s="54" t="s">
        <v>275</v>
      </c>
      <c r="L9" s="55"/>
      <c r="M9" s="55"/>
      <c r="N9" s="56"/>
      <c r="O9" s="54" t="s">
        <v>276</v>
      </c>
      <c r="P9" s="55"/>
      <c r="Q9" s="55"/>
      <c r="R9" s="56"/>
      <c r="S9" s="54" t="s">
        <v>277</v>
      </c>
      <c r="T9" s="55"/>
      <c r="U9" s="55"/>
      <c r="V9" s="56"/>
      <c r="W9" s="54" t="s">
        <v>102</v>
      </c>
      <c r="X9" s="55"/>
      <c r="Y9" s="55"/>
      <c r="Z9" s="56"/>
      <c r="AA9" s="54" t="s">
        <v>278</v>
      </c>
      <c r="AB9" s="55"/>
      <c r="AC9" s="55"/>
      <c r="AD9" s="56"/>
      <c r="AE9" s="54" t="s">
        <v>279</v>
      </c>
      <c r="AF9" s="55"/>
      <c r="AG9" s="55"/>
      <c r="AH9" s="56"/>
      <c r="AI9" s="54" t="s">
        <v>280</v>
      </c>
      <c r="AJ9" s="55"/>
      <c r="AK9" s="55"/>
      <c r="AL9" s="56"/>
      <c r="AM9" s="57" t="s">
        <v>4</v>
      </c>
      <c r="AN9" s="57" t="s">
        <v>5</v>
      </c>
      <c r="AO9" s="61" t="s">
        <v>6</v>
      </c>
      <c r="AP9" s="61" t="s">
        <v>7</v>
      </c>
    </row>
    <row r="10" spans="1:42" ht="15">
      <c r="A10" s="61"/>
      <c r="B10" s="61"/>
      <c r="C10" s="2" t="s">
        <v>8</v>
      </c>
      <c r="D10" s="2" t="s">
        <v>9</v>
      </c>
      <c r="E10" s="2" t="s">
        <v>10</v>
      </c>
      <c r="F10" s="2" t="s">
        <v>11</v>
      </c>
      <c r="G10" s="2" t="s">
        <v>8</v>
      </c>
      <c r="H10" s="2" t="s">
        <v>9</v>
      </c>
      <c r="I10" s="2" t="s">
        <v>10</v>
      </c>
      <c r="J10" s="2" t="s">
        <v>11</v>
      </c>
      <c r="K10" s="2" t="s">
        <v>8</v>
      </c>
      <c r="L10" s="2" t="s">
        <v>9</v>
      </c>
      <c r="M10" s="2" t="s">
        <v>10</v>
      </c>
      <c r="N10" s="2" t="s">
        <v>11</v>
      </c>
      <c r="O10" s="2" t="s">
        <v>8</v>
      </c>
      <c r="P10" s="2" t="s">
        <v>9</v>
      </c>
      <c r="Q10" s="2" t="s">
        <v>10</v>
      </c>
      <c r="R10" s="2" t="s">
        <v>11</v>
      </c>
      <c r="S10" s="2" t="s">
        <v>8</v>
      </c>
      <c r="T10" s="2" t="s">
        <v>9</v>
      </c>
      <c r="U10" s="2" t="s">
        <v>10</v>
      </c>
      <c r="V10" s="2" t="s">
        <v>11</v>
      </c>
      <c r="W10" s="2" t="s">
        <v>8</v>
      </c>
      <c r="X10" s="2" t="s">
        <v>9</v>
      </c>
      <c r="Y10" s="2" t="s">
        <v>10</v>
      </c>
      <c r="Z10" s="2" t="s">
        <v>11</v>
      </c>
      <c r="AA10" s="2" t="s">
        <v>8</v>
      </c>
      <c r="AB10" s="2" t="s">
        <v>9</v>
      </c>
      <c r="AC10" s="2" t="s">
        <v>10</v>
      </c>
      <c r="AD10" s="2" t="s">
        <v>11</v>
      </c>
      <c r="AE10" s="36" t="s">
        <v>8</v>
      </c>
      <c r="AF10" s="36" t="s">
        <v>9</v>
      </c>
      <c r="AG10" s="36" t="s">
        <v>10</v>
      </c>
      <c r="AH10" s="36" t="s">
        <v>11</v>
      </c>
      <c r="AI10" s="2" t="s">
        <v>8</v>
      </c>
      <c r="AJ10" s="2" t="s">
        <v>9</v>
      </c>
      <c r="AK10" s="2" t="s">
        <v>10</v>
      </c>
      <c r="AL10" s="2" t="s">
        <v>11</v>
      </c>
      <c r="AM10" s="58"/>
      <c r="AN10" s="58"/>
      <c r="AO10" s="61"/>
      <c r="AP10" s="61"/>
    </row>
    <row r="11" spans="1:42" ht="15">
      <c r="A11" s="4">
        <v>1</v>
      </c>
      <c r="B11" s="7" t="s">
        <v>37</v>
      </c>
      <c r="C11" s="7">
        <v>29</v>
      </c>
      <c r="D11" s="7">
        <v>43</v>
      </c>
      <c r="E11" s="7">
        <v>3</v>
      </c>
      <c r="F11" s="4">
        <f aca="true" t="shared" si="0" ref="F11:F29">C11+D11</f>
        <v>72</v>
      </c>
      <c r="G11" s="7">
        <v>30</v>
      </c>
      <c r="H11" s="7">
        <v>53</v>
      </c>
      <c r="I11" s="7">
        <v>3</v>
      </c>
      <c r="J11" s="4">
        <f aca="true" t="shared" si="1" ref="J11:J29">G11+H11</f>
        <v>83</v>
      </c>
      <c r="K11" s="7">
        <v>29</v>
      </c>
      <c r="L11" s="7">
        <v>27</v>
      </c>
      <c r="M11" s="7">
        <v>3</v>
      </c>
      <c r="N11" s="4">
        <f aca="true" t="shared" si="2" ref="N11:N29">K11+L11</f>
        <v>56</v>
      </c>
      <c r="O11" s="39">
        <v>29</v>
      </c>
      <c r="P11" s="39">
        <v>41</v>
      </c>
      <c r="Q11" s="39">
        <v>3</v>
      </c>
      <c r="R11" s="4">
        <f aca="true" t="shared" si="3" ref="R11:R31">O11+P11</f>
        <v>70</v>
      </c>
      <c r="S11" s="7">
        <v>30</v>
      </c>
      <c r="T11" s="7">
        <v>14</v>
      </c>
      <c r="U11" s="7">
        <v>0</v>
      </c>
      <c r="V11" s="4">
        <f aca="true" t="shared" si="4" ref="V11:V31">S11+T11</f>
        <v>44</v>
      </c>
      <c r="W11" s="7">
        <v>30</v>
      </c>
      <c r="X11" s="7">
        <v>34</v>
      </c>
      <c r="Y11" s="7">
        <v>2</v>
      </c>
      <c r="Z11" s="4">
        <f aca="true" t="shared" si="5" ref="Z11:Z29">W11+X11</f>
        <v>64</v>
      </c>
      <c r="AA11" s="7">
        <v>25</v>
      </c>
      <c r="AB11" s="7">
        <v>49</v>
      </c>
      <c r="AC11" s="7">
        <v>2</v>
      </c>
      <c r="AD11" s="4">
        <f aca="true" t="shared" si="6" ref="AD11:AD31">AA11+AB11</f>
        <v>74</v>
      </c>
      <c r="AE11" s="37">
        <v>25</v>
      </c>
      <c r="AF11" s="37">
        <v>49</v>
      </c>
      <c r="AG11" s="37">
        <v>2</v>
      </c>
      <c r="AH11" s="37">
        <f aca="true" t="shared" si="7" ref="AH11:AH31">AE11+AF11</f>
        <v>74</v>
      </c>
      <c r="AI11" s="41">
        <v>25</v>
      </c>
      <c r="AJ11" s="41">
        <v>49</v>
      </c>
      <c r="AK11" s="41">
        <v>2</v>
      </c>
      <c r="AL11" s="37">
        <f aca="true" t="shared" si="8" ref="AL11:AL31">AI11+AJ11</f>
        <v>74</v>
      </c>
      <c r="AM11" s="37">
        <f aca="true" t="shared" si="9" ref="AM11:AM31">E11+I11+M11+Q11+U11+Y11+AC11+AG11+AK11</f>
        <v>20</v>
      </c>
      <c r="AN11" s="37">
        <v>1</v>
      </c>
      <c r="AO11" s="37">
        <f aca="true" t="shared" si="10" ref="AO11:AO31">F11+J11+N11+R11+V11+Z11+AD11+AH11+AL11</f>
        <v>611</v>
      </c>
      <c r="AP11" s="5">
        <f aca="true" t="shared" si="11" ref="AP11:AP31">AO11/825*100</f>
        <v>74.06060606060606</v>
      </c>
    </row>
    <row r="12" spans="1:42" ht="15">
      <c r="A12" s="4">
        <v>2</v>
      </c>
      <c r="B12" s="7" t="s">
        <v>267</v>
      </c>
      <c r="C12" s="7">
        <v>28</v>
      </c>
      <c r="D12" s="7">
        <v>30</v>
      </c>
      <c r="E12" s="7">
        <v>3</v>
      </c>
      <c r="F12" s="35">
        <f t="shared" si="0"/>
        <v>58</v>
      </c>
      <c r="G12" s="7">
        <v>27</v>
      </c>
      <c r="H12" s="7">
        <v>36</v>
      </c>
      <c r="I12" s="7">
        <v>3</v>
      </c>
      <c r="J12" s="35">
        <f t="shared" si="1"/>
        <v>63</v>
      </c>
      <c r="K12" s="7">
        <v>28</v>
      </c>
      <c r="L12" s="7">
        <v>32</v>
      </c>
      <c r="M12" s="7">
        <v>3</v>
      </c>
      <c r="N12" s="35">
        <f t="shared" si="2"/>
        <v>60</v>
      </c>
      <c r="O12" s="39">
        <v>27</v>
      </c>
      <c r="P12" s="39">
        <v>38</v>
      </c>
      <c r="Q12" s="39">
        <v>3</v>
      </c>
      <c r="R12" s="35">
        <f t="shared" si="3"/>
        <v>65</v>
      </c>
      <c r="S12" s="7">
        <v>26</v>
      </c>
      <c r="T12" s="7">
        <v>15</v>
      </c>
      <c r="U12" s="7">
        <v>0</v>
      </c>
      <c r="V12" s="35">
        <f t="shared" si="4"/>
        <v>41</v>
      </c>
      <c r="W12" s="7">
        <v>29</v>
      </c>
      <c r="X12" s="7">
        <v>40</v>
      </c>
      <c r="Y12" s="7">
        <v>2</v>
      </c>
      <c r="Z12" s="35">
        <f t="shared" si="5"/>
        <v>69</v>
      </c>
      <c r="AA12" s="7">
        <v>24</v>
      </c>
      <c r="AB12" s="7">
        <v>48</v>
      </c>
      <c r="AC12" s="7">
        <v>2</v>
      </c>
      <c r="AD12" s="35">
        <f t="shared" si="6"/>
        <v>72</v>
      </c>
      <c r="AE12" s="37">
        <v>23</v>
      </c>
      <c r="AF12" s="37">
        <v>48</v>
      </c>
      <c r="AG12" s="37">
        <v>2</v>
      </c>
      <c r="AH12" s="37">
        <f t="shared" si="7"/>
        <v>71</v>
      </c>
      <c r="AI12" s="41">
        <v>24</v>
      </c>
      <c r="AJ12" s="41">
        <v>48</v>
      </c>
      <c r="AK12" s="41">
        <v>2</v>
      </c>
      <c r="AL12" s="37">
        <f t="shared" si="8"/>
        <v>72</v>
      </c>
      <c r="AM12" s="43">
        <f t="shared" si="9"/>
        <v>20</v>
      </c>
      <c r="AN12" s="4">
        <v>1</v>
      </c>
      <c r="AO12" s="37">
        <f t="shared" si="10"/>
        <v>571</v>
      </c>
      <c r="AP12" s="5">
        <f t="shared" si="11"/>
        <v>69.21212121212122</v>
      </c>
    </row>
    <row r="13" spans="1:42" ht="15">
      <c r="A13" s="4">
        <v>3</v>
      </c>
      <c r="B13" s="7" t="s">
        <v>38</v>
      </c>
      <c r="C13" s="7">
        <v>28</v>
      </c>
      <c r="D13" s="7">
        <v>25</v>
      </c>
      <c r="E13" s="7">
        <v>3</v>
      </c>
      <c r="F13" s="35">
        <f t="shared" si="0"/>
        <v>53</v>
      </c>
      <c r="G13" s="7">
        <v>25</v>
      </c>
      <c r="H13" s="7">
        <v>34</v>
      </c>
      <c r="I13" s="7">
        <v>3</v>
      </c>
      <c r="J13" s="35">
        <f t="shared" si="1"/>
        <v>59</v>
      </c>
      <c r="K13" s="7">
        <v>20</v>
      </c>
      <c r="L13" s="7">
        <v>17</v>
      </c>
      <c r="M13" s="7">
        <v>0</v>
      </c>
      <c r="N13" s="35">
        <f t="shared" si="2"/>
        <v>37</v>
      </c>
      <c r="O13" s="39">
        <v>24</v>
      </c>
      <c r="P13" s="39">
        <v>24</v>
      </c>
      <c r="Q13" s="39">
        <v>3</v>
      </c>
      <c r="R13" s="35">
        <f t="shared" si="3"/>
        <v>48</v>
      </c>
      <c r="S13" s="7">
        <v>22</v>
      </c>
      <c r="T13" s="7">
        <v>28</v>
      </c>
      <c r="U13" s="7">
        <v>3</v>
      </c>
      <c r="V13" s="35">
        <f t="shared" si="4"/>
        <v>50</v>
      </c>
      <c r="W13" s="7">
        <v>22</v>
      </c>
      <c r="X13" s="7">
        <v>40</v>
      </c>
      <c r="Y13" s="7">
        <v>2</v>
      </c>
      <c r="Z13" s="35">
        <f t="shared" si="5"/>
        <v>62</v>
      </c>
      <c r="AA13" s="7">
        <v>23</v>
      </c>
      <c r="AB13" s="7">
        <v>46</v>
      </c>
      <c r="AC13" s="7">
        <v>2</v>
      </c>
      <c r="AD13" s="35">
        <f t="shared" si="6"/>
        <v>69</v>
      </c>
      <c r="AE13" s="37">
        <v>24</v>
      </c>
      <c r="AF13" s="37">
        <v>46</v>
      </c>
      <c r="AG13" s="37">
        <v>2</v>
      </c>
      <c r="AH13" s="37">
        <f t="shared" si="7"/>
        <v>70</v>
      </c>
      <c r="AI13" s="41">
        <v>24</v>
      </c>
      <c r="AJ13" s="41">
        <v>48</v>
      </c>
      <c r="AK13" s="41">
        <v>2</v>
      </c>
      <c r="AL13" s="37">
        <f t="shared" si="8"/>
        <v>72</v>
      </c>
      <c r="AM13" s="43">
        <f t="shared" si="9"/>
        <v>20</v>
      </c>
      <c r="AN13" s="4">
        <v>1</v>
      </c>
      <c r="AO13" s="37">
        <f t="shared" si="10"/>
        <v>520</v>
      </c>
      <c r="AP13" s="5">
        <f t="shared" si="11"/>
        <v>63.030303030303024</v>
      </c>
    </row>
    <row r="14" spans="1:42" ht="15">
      <c r="A14" s="4">
        <v>4</v>
      </c>
      <c r="B14" s="7" t="s">
        <v>268</v>
      </c>
      <c r="C14" s="7">
        <v>23</v>
      </c>
      <c r="D14" s="7">
        <v>39</v>
      </c>
      <c r="E14" s="7">
        <v>3</v>
      </c>
      <c r="F14" s="35">
        <f t="shared" si="0"/>
        <v>62</v>
      </c>
      <c r="G14" s="7">
        <v>21</v>
      </c>
      <c r="H14" s="7">
        <v>34</v>
      </c>
      <c r="I14" s="7">
        <v>3</v>
      </c>
      <c r="J14" s="35">
        <f t="shared" si="1"/>
        <v>55</v>
      </c>
      <c r="K14" s="7">
        <v>26</v>
      </c>
      <c r="L14" s="7">
        <v>16</v>
      </c>
      <c r="M14" s="7">
        <v>0</v>
      </c>
      <c r="N14" s="35">
        <f t="shared" si="2"/>
        <v>42</v>
      </c>
      <c r="O14" s="39">
        <v>21</v>
      </c>
      <c r="P14" s="39">
        <v>27</v>
      </c>
      <c r="Q14" s="39">
        <v>3</v>
      </c>
      <c r="R14" s="35">
        <f t="shared" si="3"/>
        <v>48</v>
      </c>
      <c r="S14" s="7">
        <v>24</v>
      </c>
      <c r="T14" s="7">
        <v>16</v>
      </c>
      <c r="U14" s="7">
        <v>0</v>
      </c>
      <c r="V14" s="35">
        <f t="shared" si="4"/>
        <v>40</v>
      </c>
      <c r="W14" s="7">
        <v>19</v>
      </c>
      <c r="X14" s="7">
        <v>50</v>
      </c>
      <c r="Y14" s="7">
        <v>2</v>
      </c>
      <c r="Z14" s="35">
        <f t="shared" si="5"/>
        <v>69</v>
      </c>
      <c r="AA14" s="7">
        <v>21</v>
      </c>
      <c r="AB14" s="7">
        <v>45</v>
      </c>
      <c r="AC14" s="7">
        <v>2</v>
      </c>
      <c r="AD14" s="35">
        <f t="shared" si="6"/>
        <v>66</v>
      </c>
      <c r="AE14" s="37">
        <v>21</v>
      </c>
      <c r="AF14" s="37">
        <v>43</v>
      </c>
      <c r="AG14" s="37">
        <v>2</v>
      </c>
      <c r="AH14" s="37">
        <f t="shared" si="7"/>
        <v>64</v>
      </c>
      <c r="AI14" s="41">
        <v>22</v>
      </c>
      <c r="AJ14" s="41">
        <v>45</v>
      </c>
      <c r="AK14" s="41">
        <v>2</v>
      </c>
      <c r="AL14" s="37">
        <f t="shared" si="8"/>
        <v>67</v>
      </c>
      <c r="AM14" s="43">
        <f t="shared" si="9"/>
        <v>17</v>
      </c>
      <c r="AN14" s="4">
        <v>2</v>
      </c>
      <c r="AO14" s="37">
        <f t="shared" si="10"/>
        <v>513</v>
      </c>
      <c r="AP14" s="5">
        <f t="shared" si="11"/>
        <v>62.18181818181818</v>
      </c>
    </row>
    <row r="15" spans="1:42" ht="15">
      <c r="A15" s="4">
        <v>5</v>
      </c>
      <c r="B15" s="7" t="s">
        <v>269</v>
      </c>
      <c r="C15" s="7">
        <v>24</v>
      </c>
      <c r="D15" s="7">
        <v>39</v>
      </c>
      <c r="E15" s="7">
        <v>3</v>
      </c>
      <c r="F15" s="35">
        <f t="shared" si="0"/>
        <v>63</v>
      </c>
      <c r="G15" s="7">
        <v>20</v>
      </c>
      <c r="H15" s="7">
        <v>30</v>
      </c>
      <c r="I15" s="7">
        <v>3</v>
      </c>
      <c r="J15" s="35">
        <f t="shared" si="1"/>
        <v>50</v>
      </c>
      <c r="K15" s="7">
        <v>27</v>
      </c>
      <c r="L15" s="7">
        <v>11</v>
      </c>
      <c r="M15" s="7">
        <v>0</v>
      </c>
      <c r="N15" s="35">
        <f t="shared" si="2"/>
        <v>38</v>
      </c>
      <c r="O15" s="39">
        <v>26</v>
      </c>
      <c r="P15" s="39">
        <v>29</v>
      </c>
      <c r="Q15" s="39">
        <v>3</v>
      </c>
      <c r="R15" s="35">
        <f t="shared" si="3"/>
        <v>55</v>
      </c>
      <c r="S15" s="7">
        <v>21</v>
      </c>
      <c r="T15" s="7">
        <v>13</v>
      </c>
      <c r="U15" s="7">
        <v>0</v>
      </c>
      <c r="V15" s="35">
        <f t="shared" si="4"/>
        <v>34</v>
      </c>
      <c r="W15" s="7">
        <v>20</v>
      </c>
      <c r="X15" s="7">
        <v>41</v>
      </c>
      <c r="Y15" s="7">
        <v>2</v>
      </c>
      <c r="Z15" s="35">
        <f t="shared" si="5"/>
        <v>61</v>
      </c>
      <c r="AA15" s="7">
        <v>22</v>
      </c>
      <c r="AB15" s="7">
        <v>45</v>
      </c>
      <c r="AC15" s="7">
        <v>2</v>
      </c>
      <c r="AD15" s="35">
        <f t="shared" si="6"/>
        <v>67</v>
      </c>
      <c r="AE15" s="37">
        <v>22</v>
      </c>
      <c r="AF15" s="37">
        <v>44</v>
      </c>
      <c r="AG15" s="37">
        <v>2</v>
      </c>
      <c r="AH15" s="37">
        <f t="shared" si="7"/>
        <v>66</v>
      </c>
      <c r="AI15" s="41">
        <v>23</v>
      </c>
      <c r="AJ15" s="41">
        <v>47</v>
      </c>
      <c r="AK15" s="41">
        <v>2</v>
      </c>
      <c r="AL15" s="37">
        <f t="shared" si="8"/>
        <v>70</v>
      </c>
      <c r="AM15" s="43">
        <f t="shared" si="9"/>
        <v>17</v>
      </c>
      <c r="AN15" s="4">
        <v>2</v>
      </c>
      <c r="AO15" s="37">
        <f t="shared" si="10"/>
        <v>504</v>
      </c>
      <c r="AP15" s="5">
        <f t="shared" si="11"/>
        <v>61.09090909090909</v>
      </c>
    </row>
    <row r="16" spans="1:42" ht="15">
      <c r="A16" s="4">
        <v>6</v>
      </c>
      <c r="B16" s="7" t="s">
        <v>270</v>
      </c>
      <c r="C16" s="7">
        <v>26</v>
      </c>
      <c r="D16" s="7">
        <v>7</v>
      </c>
      <c r="E16" s="7">
        <v>0</v>
      </c>
      <c r="F16" s="35">
        <f t="shared" si="0"/>
        <v>33</v>
      </c>
      <c r="G16" s="7">
        <v>23</v>
      </c>
      <c r="H16" s="7">
        <v>15</v>
      </c>
      <c r="I16" s="7">
        <v>0</v>
      </c>
      <c r="J16" s="35">
        <f t="shared" si="1"/>
        <v>38</v>
      </c>
      <c r="K16" s="7">
        <v>19</v>
      </c>
      <c r="L16" s="7">
        <v>9</v>
      </c>
      <c r="M16" s="7">
        <v>0</v>
      </c>
      <c r="N16" s="35">
        <f t="shared" si="2"/>
        <v>28</v>
      </c>
      <c r="O16" s="39">
        <v>21</v>
      </c>
      <c r="P16" s="39">
        <v>32</v>
      </c>
      <c r="Q16" s="39">
        <v>3</v>
      </c>
      <c r="R16" s="35">
        <f t="shared" si="3"/>
        <v>53</v>
      </c>
      <c r="S16" s="7">
        <v>19</v>
      </c>
      <c r="T16" s="7">
        <v>17</v>
      </c>
      <c r="U16" s="7">
        <v>0</v>
      </c>
      <c r="V16" s="35">
        <f t="shared" si="4"/>
        <v>36</v>
      </c>
      <c r="W16" s="7">
        <v>18</v>
      </c>
      <c r="X16" s="7">
        <v>29</v>
      </c>
      <c r="Y16" s="7">
        <v>2</v>
      </c>
      <c r="Z16" s="35">
        <f t="shared" si="5"/>
        <v>47</v>
      </c>
      <c r="AA16" s="7">
        <v>23</v>
      </c>
      <c r="AB16" s="7">
        <v>44</v>
      </c>
      <c r="AC16" s="7">
        <v>2</v>
      </c>
      <c r="AD16" s="35">
        <f t="shared" si="6"/>
        <v>67</v>
      </c>
      <c r="AE16" s="37">
        <v>22</v>
      </c>
      <c r="AF16" s="37">
        <v>45</v>
      </c>
      <c r="AG16" s="37">
        <v>2</v>
      </c>
      <c r="AH16" s="37">
        <f t="shared" si="7"/>
        <v>67</v>
      </c>
      <c r="AI16" s="41">
        <v>22</v>
      </c>
      <c r="AJ16" s="41">
        <v>46</v>
      </c>
      <c r="AK16" s="41">
        <v>2</v>
      </c>
      <c r="AL16" s="37">
        <f t="shared" si="8"/>
        <v>68</v>
      </c>
      <c r="AM16" s="43">
        <f t="shared" si="9"/>
        <v>11</v>
      </c>
      <c r="AN16" s="4">
        <v>4</v>
      </c>
      <c r="AO16" s="37">
        <f t="shared" si="10"/>
        <v>437</v>
      </c>
      <c r="AP16" s="5">
        <f t="shared" si="11"/>
        <v>52.96969696969697</v>
      </c>
    </row>
    <row r="17" spans="1:42" ht="15">
      <c r="A17" s="4">
        <v>7</v>
      </c>
      <c r="B17" s="7" t="s">
        <v>39</v>
      </c>
      <c r="C17" s="7">
        <v>29</v>
      </c>
      <c r="D17" s="7">
        <v>24</v>
      </c>
      <c r="E17" s="7">
        <v>3</v>
      </c>
      <c r="F17" s="35">
        <f t="shared" si="0"/>
        <v>53</v>
      </c>
      <c r="G17" s="7">
        <v>29</v>
      </c>
      <c r="H17" s="7">
        <v>27</v>
      </c>
      <c r="I17" s="7">
        <v>3</v>
      </c>
      <c r="J17" s="35">
        <f t="shared" si="1"/>
        <v>56</v>
      </c>
      <c r="K17" s="7">
        <v>29</v>
      </c>
      <c r="L17" s="7">
        <v>28</v>
      </c>
      <c r="M17" s="7">
        <v>3</v>
      </c>
      <c r="N17" s="35">
        <f t="shared" si="2"/>
        <v>57</v>
      </c>
      <c r="O17" s="39">
        <v>27</v>
      </c>
      <c r="P17" s="39">
        <v>26</v>
      </c>
      <c r="Q17" s="39">
        <v>3</v>
      </c>
      <c r="R17" s="35">
        <f t="shared" si="3"/>
        <v>53</v>
      </c>
      <c r="S17" s="7">
        <v>28</v>
      </c>
      <c r="T17" s="7">
        <v>24</v>
      </c>
      <c r="U17" s="7">
        <v>3</v>
      </c>
      <c r="V17" s="35">
        <f t="shared" si="4"/>
        <v>52</v>
      </c>
      <c r="W17" s="7">
        <v>25</v>
      </c>
      <c r="X17" s="7">
        <v>17</v>
      </c>
      <c r="Y17" s="7">
        <v>0</v>
      </c>
      <c r="Z17" s="35">
        <f t="shared" si="5"/>
        <v>42</v>
      </c>
      <c r="AA17" s="7">
        <v>24</v>
      </c>
      <c r="AB17" s="7">
        <v>48</v>
      </c>
      <c r="AC17" s="7">
        <v>2</v>
      </c>
      <c r="AD17" s="35">
        <f t="shared" si="6"/>
        <v>72</v>
      </c>
      <c r="AE17" s="37">
        <v>24</v>
      </c>
      <c r="AF17" s="37">
        <v>46</v>
      </c>
      <c r="AG17" s="37">
        <v>2</v>
      </c>
      <c r="AH17" s="37">
        <f t="shared" si="7"/>
        <v>70</v>
      </c>
      <c r="AI17" s="41">
        <v>24</v>
      </c>
      <c r="AJ17" s="41">
        <v>48</v>
      </c>
      <c r="AK17" s="41">
        <v>2</v>
      </c>
      <c r="AL17" s="37">
        <f t="shared" si="8"/>
        <v>72</v>
      </c>
      <c r="AM17" s="43">
        <f t="shared" si="9"/>
        <v>21</v>
      </c>
      <c r="AN17" s="4">
        <v>1</v>
      </c>
      <c r="AO17" s="37">
        <f t="shared" si="10"/>
        <v>527</v>
      </c>
      <c r="AP17" s="5">
        <f t="shared" si="11"/>
        <v>63.87878787878788</v>
      </c>
    </row>
    <row r="18" spans="1:42" ht="15">
      <c r="A18" s="4">
        <v>8</v>
      </c>
      <c r="B18" s="7" t="s">
        <v>271</v>
      </c>
      <c r="C18" s="7">
        <v>28</v>
      </c>
      <c r="D18" s="7">
        <v>25</v>
      </c>
      <c r="E18" s="7">
        <v>3</v>
      </c>
      <c r="F18" s="35">
        <f t="shared" si="0"/>
        <v>53</v>
      </c>
      <c r="G18" s="7">
        <v>26</v>
      </c>
      <c r="H18" s="7">
        <v>27</v>
      </c>
      <c r="I18" s="7">
        <v>3</v>
      </c>
      <c r="J18" s="35">
        <f t="shared" si="1"/>
        <v>53</v>
      </c>
      <c r="K18" s="7">
        <v>28</v>
      </c>
      <c r="L18" s="7">
        <v>17</v>
      </c>
      <c r="M18" s="7">
        <v>0</v>
      </c>
      <c r="N18" s="35">
        <f t="shared" si="2"/>
        <v>45</v>
      </c>
      <c r="O18" s="39">
        <v>26</v>
      </c>
      <c r="P18" s="39">
        <v>24</v>
      </c>
      <c r="Q18" s="39">
        <v>3</v>
      </c>
      <c r="R18" s="35">
        <f t="shared" si="3"/>
        <v>50</v>
      </c>
      <c r="S18" s="7">
        <v>24</v>
      </c>
      <c r="T18" s="7">
        <v>16</v>
      </c>
      <c r="U18" s="7">
        <v>0</v>
      </c>
      <c r="V18" s="35">
        <f t="shared" si="4"/>
        <v>40</v>
      </c>
      <c r="W18" s="7">
        <v>26</v>
      </c>
      <c r="X18" s="7">
        <v>60</v>
      </c>
      <c r="Y18" s="7">
        <v>2</v>
      </c>
      <c r="Z18" s="35">
        <f t="shared" si="5"/>
        <v>86</v>
      </c>
      <c r="AA18" s="7">
        <v>24</v>
      </c>
      <c r="AB18" s="7">
        <v>48</v>
      </c>
      <c r="AC18" s="7">
        <v>2</v>
      </c>
      <c r="AD18" s="35">
        <f t="shared" si="6"/>
        <v>72</v>
      </c>
      <c r="AE18" s="37">
        <v>23</v>
      </c>
      <c r="AF18" s="37">
        <v>47</v>
      </c>
      <c r="AG18" s="37">
        <v>2</v>
      </c>
      <c r="AH18" s="37">
        <f t="shared" si="7"/>
        <v>70</v>
      </c>
      <c r="AI18" s="41">
        <v>23</v>
      </c>
      <c r="AJ18" s="41">
        <v>46</v>
      </c>
      <c r="AK18" s="41">
        <v>2</v>
      </c>
      <c r="AL18" s="37">
        <f t="shared" si="8"/>
        <v>69</v>
      </c>
      <c r="AM18" s="43">
        <f t="shared" si="9"/>
        <v>17</v>
      </c>
      <c r="AN18" s="4">
        <v>2</v>
      </c>
      <c r="AO18" s="37">
        <f t="shared" si="10"/>
        <v>538</v>
      </c>
      <c r="AP18" s="5">
        <f t="shared" si="11"/>
        <v>65.2121212121212</v>
      </c>
    </row>
    <row r="19" spans="1:42" ht="15">
      <c r="A19" s="4">
        <v>9</v>
      </c>
      <c r="B19" s="7" t="s">
        <v>272</v>
      </c>
      <c r="C19" s="7">
        <v>29</v>
      </c>
      <c r="D19" s="7">
        <v>38</v>
      </c>
      <c r="E19" s="7">
        <v>3</v>
      </c>
      <c r="F19" s="35">
        <f t="shared" si="0"/>
        <v>67</v>
      </c>
      <c r="G19" s="7">
        <v>25</v>
      </c>
      <c r="H19" s="7">
        <v>24</v>
      </c>
      <c r="I19" s="7">
        <v>3</v>
      </c>
      <c r="J19" s="35">
        <f t="shared" si="1"/>
        <v>49</v>
      </c>
      <c r="K19" s="7">
        <v>29</v>
      </c>
      <c r="L19" s="7">
        <v>13</v>
      </c>
      <c r="M19" s="7">
        <v>0</v>
      </c>
      <c r="N19" s="35">
        <f t="shared" si="2"/>
        <v>42</v>
      </c>
      <c r="O19" s="39">
        <v>27</v>
      </c>
      <c r="P19" s="39">
        <v>15</v>
      </c>
      <c r="Q19" s="39">
        <v>0</v>
      </c>
      <c r="R19" s="35">
        <f t="shared" si="3"/>
        <v>42</v>
      </c>
      <c r="S19" s="7">
        <v>20</v>
      </c>
      <c r="T19" s="7">
        <v>3</v>
      </c>
      <c r="U19" s="7">
        <v>0</v>
      </c>
      <c r="V19" s="35">
        <f t="shared" si="4"/>
        <v>23</v>
      </c>
      <c r="W19" s="7">
        <v>25</v>
      </c>
      <c r="X19" s="7">
        <v>29</v>
      </c>
      <c r="Y19" s="7">
        <v>2</v>
      </c>
      <c r="Z19" s="35">
        <f t="shared" si="5"/>
        <v>54</v>
      </c>
      <c r="AA19" s="7">
        <v>22</v>
      </c>
      <c r="AB19" s="7">
        <v>45</v>
      </c>
      <c r="AC19" s="7">
        <v>2</v>
      </c>
      <c r="AD19" s="35">
        <f t="shared" si="6"/>
        <v>67</v>
      </c>
      <c r="AE19" s="37">
        <v>21</v>
      </c>
      <c r="AF19" s="37">
        <v>44</v>
      </c>
      <c r="AG19" s="37">
        <v>2</v>
      </c>
      <c r="AH19" s="37">
        <f t="shared" si="7"/>
        <v>65</v>
      </c>
      <c r="AI19" s="41">
        <v>22</v>
      </c>
      <c r="AJ19" s="41">
        <v>44</v>
      </c>
      <c r="AK19" s="41">
        <v>2</v>
      </c>
      <c r="AL19" s="37">
        <f t="shared" si="8"/>
        <v>66</v>
      </c>
      <c r="AM19" s="43">
        <f t="shared" si="9"/>
        <v>14</v>
      </c>
      <c r="AN19" s="4">
        <v>3</v>
      </c>
      <c r="AO19" s="37">
        <f t="shared" si="10"/>
        <v>475</v>
      </c>
      <c r="AP19" s="5">
        <f t="shared" si="11"/>
        <v>57.57575757575758</v>
      </c>
    </row>
    <row r="20" spans="1:42" ht="15">
      <c r="A20" s="4">
        <v>10</v>
      </c>
      <c r="B20" s="7" t="s">
        <v>257</v>
      </c>
      <c r="C20" s="7">
        <v>28</v>
      </c>
      <c r="D20" s="7">
        <v>7</v>
      </c>
      <c r="E20" s="7">
        <v>0</v>
      </c>
      <c r="F20" s="35">
        <f t="shared" si="0"/>
        <v>35</v>
      </c>
      <c r="G20" s="7">
        <v>29</v>
      </c>
      <c r="H20" s="7">
        <v>27</v>
      </c>
      <c r="I20" s="7">
        <v>3</v>
      </c>
      <c r="J20" s="35">
        <f t="shared" si="1"/>
        <v>56</v>
      </c>
      <c r="K20" s="7">
        <v>28</v>
      </c>
      <c r="L20" s="7">
        <v>27</v>
      </c>
      <c r="M20" s="7">
        <v>3</v>
      </c>
      <c r="N20" s="35">
        <f t="shared" si="2"/>
        <v>55</v>
      </c>
      <c r="O20" s="39">
        <v>25</v>
      </c>
      <c r="P20" s="39">
        <v>37</v>
      </c>
      <c r="Q20" s="39">
        <v>3</v>
      </c>
      <c r="R20" s="35">
        <f t="shared" si="3"/>
        <v>62</v>
      </c>
      <c r="S20" s="7">
        <v>24</v>
      </c>
      <c r="T20" s="7">
        <v>11</v>
      </c>
      <c r="U20" s="7">
        <v>0</v>
      </c>
      <c r="V20" s="35">
        <f t="shared" si="4"/>
        <v>35</v>
      </c>
      <c r="W20" s="7">
        <v>27</v>
      </c>
      <c r="X20" s="7">
        <v>43</v>
      </c>
      <c r="Y20" s="7">
        <v>2</v>
      </c>
      <c r="Z20" s="35">
        <f t="shared" si="5"/>
        <v>70</v>
      </c>
      <c r="AA20" s="7">
        <v>24</v>
      </c>
      <c r="AB20" s="7">
        <v>47</v>
      </c>
      <c r="AC20" s="7">
        <v>2</v>
      </c>
      <c r="AD20" s="35">
        <f t="shared" si="6"/>
        <v>71</v>
      </c>
      <c r="AE20" s="37">
        <v>23</v>
      </c>
      <c r="AF20" s="37">
        <v>46</v>
      </c>
      <c r="AG20" s="37">
        <v>2</v>
      </c>
      <c r="AH20" s="37">
        <f t="shared" si="7"/>
        <v>69</v>
      </c>
      <c r="AI20" s="41">
        <v>23</v>
      </c>
      <c r="AJ20" s="41">
        <v>47</v>
      </c>
      <c r="AK20" s="41">
        <v>2</v>
      </c>
      <c r="AL20" s="37">
        <f t="shared" si="8"/>
        <v>70</v>
      </c>
      <c r="AM20" s="43">
        <f t="shared" si="9"/>
        <v>17</v>
      </c>
      <c r="AN20" s="4">
        <v>2</v>
      </c>
      <c r="AO20" s="37">
        <f t="shared" si="10"/>
        <v>523</v>
      </c>
      <c r="AP20" s="5">
        <f t="shared" si="11"/>
        <v>63.39393939393939</v>
      </c>
    </row>
    <row r="21" spans="1:42" ht="15">
      <c r="A21" s="4">
        <v>11</v>
      </c>
      <c r="B21" s="7" t="s">
        <v>258</v>
      </c>
      <c r="C21" s="7">
        <v>24</v>
      </c>
      <c r="D21" s="7">
        <v>16</v>
      </c>
      <c r="E21" s="7">
        <v>0</v>
      </c>
      <c r="F21" s="35">
        <f t="shared" si="0"/>
        <v>40</v>
      </c>
      <c r="G21" s="7">
        <v>25</v>
      </c>
      <c r="H21" s="7">
        <v>36</v>
      </c>
      <c r="I21" s="7">
        <v>3</v>
      </c>
      <c r="J21" s="35">
        <f t="shared" si="1"/>
        <v>61</v>
      </c>
      <c r="K21" s="7">
        <v>27</v>
      </c>
      <c r="L21" s="7">
        <v>26</v>
      </c>
      <c r="M21" s="7">
        <v>3</v>
      </c>
      <c r="N21" s="35">
        <f t="shared" si="2"/>
        <v>53</v>
      </c>
      <c r="O21" s="39">
        <v>27</v>
      </c>
      <c r="P21" s="39">
        <v>35</v>
      </c>
      <c r="Q21" s="39">
        <v>3</v>
      </c>
      <c r="R21" s="35">
        <f t="shared" si="3"/>
        <v>62</v>
      </c>
      <c r="S21" s="7">
        <v>26</v>
      </c>
      <c r="T21" s="7">
        <v>29</v>
      </c>
      <c r="U21" s="7">
        <v>3</v>
      </c>
      <c r="V21" s="35">
        <f t="shared" si="4"/>
        <v>55</v>
      </c>
      <c r="W21" s="7">
        <v>27</v>
      </c>
      <c r="X21" s="7">
        <v>26</v>
      </c>
      <c r="Y21" s="7">
        <v>2</v>
      </c>
      <c r="Z21" s="35">
        <f t="shared" si="5"/>
        <v>53</v>
      </c>
      <c r="AA21" s="7">
        <v>24</v>
      </c>
      <c r="AB21" s="7">
        <v>47</v>
      </c>
      <c r="AC21" s="7">
        <v>2</v>
      </c>
      <c r="AD21" s="35">
        <f t="shared" si="6"/>
        <v>71</v>
      </c>
      <c r="AE21" s="37">
        <v>22</v>
      </c>
      <c r="AF21" s="37">
        <v>45</v>
      </c>
      <c r="AG21" s="37">
        <v>2</v>
      </c>
      <c r="AH21" s="37">
        <f t="shared" si="7"/>
        <v>67</v>
      </c>
      <c r="AI21" s="41">
        <v>24</v>
      </c>
      <c r="AJ21" s="41">
        <v>47</v>
      </c>
      <c r="AK21" s="41">
        <v>2</v>
      </c>
      <c r="AL21" s="37">
        <f t="shared" si="8"/>
        <v>71</v>
      </c>
      <c r="AM21" s="43">
        <f t="shared" si="9"/>
        <v>20</v>
      </c>
      <c r="AN21" s="4">
        <v>1</v>
      </c>
      <c r="AO21" s="37">
        <f t="shared" si="10"/>
        <v>533</v>
      </c>
      <c r="AP21" s="5">
        <f t="shared" si="11"/>
        <v>64.60606060606061</v>
      </c>
    </row>
    <row r="22" spans="1:42" ht="15">
      <c r="A22" s="4">
        <v>12</v>
      </c>
      <c r="B22" s="7" t="s">
        <v>259</v>
      </c>
      <c r="C22" s="7">
        <v>24</v>
      </c>
      <c r="D22" s="7">
        <v>37</v>
      </c>
      <c r="E22" s="7">
        <v>3</v>
      </c>
      <c r="F22" s="35">
        <f t="shared" si="0"/>
        <v>61</v>
      </c>
      <c r="G22" s="7">
        <v>23</v>
      </c>
      <c r="H22" s="7">
        <v>24</v>
      </c>
      <c r="I22" s="7">
        <v>3</v>
      </c>
      <c r="J22" s="35">
        <f t="shared" si="1"/>
        <v>47</v>
      </c>
      <c r="K22" s="7">
        <v>22</v>
      </c>
      <c r="L22" s="7">
        <v>26</v>
      </c>
      <c r="M22" s="7">
        <v>3</v>
      </c>
      <c r="N22" s="35">
        <f t="shared" si="2"/>
        <v>48</v>
      </c>
      <c r="O22" s="39">
        <v>24</v>
      </c>
      <c r="P22" s="39">
        <v>30</v>
      </c>
      <c r="Q22" s="39">
        <v>3</v>
      </c>
      <c r="R22" s="35">
        <f t="shared" si="3"/>
        <v>54</v>
      </c>
      <c r="S22" s="7">
        <v>22</v>
      </c>
      <c r="T22" s="7">
        <v>6</v>
      </c>
      <c r="U22" s="7">
        <v>0</v>
      </c>
      <c r="V22" s="35">
        <f t="shared" si="4"/>
        <v>28</v>
      </c>
      <c r="W22" s="7">
        <v>23</v>
      </c>
      <c r="X22" s="7">
        <v>32</v>
      </c>
      <c r="Y22" s="7">
        <v>2</v>
      </c>
      <c r="Z22" s="35">
        <f t="shared" si="5"/>
        <v>55</v>
      </c>
      <c r="AA22" s="7">
        <v>24</v>
      </c>
      <c r="AB22" s="7">
        <v>46</v>
      </c>
      <c r="AC22" s="7">
        <v>2</v>
      </c>
      <c r="AD22" s="35">
        <f t="shared" si="6"/>
        <v>70</v>
      </c>
      <c r="AE22" s="37">
        <v>21</v>
      </c>
      <c r="AF22" s="37">
        <v>45</v>
      </c>
      <c r="AG22" s="37">
        <v>2</v>
      </c>
      <c r="AH22" s="37">
        <f t="shared" si="7"/>
        <v>66</v>
      </c>
      <c r="AI22" s="41">
        <v>24</v>
      </c>
      <c r="AJ22" s="41">
        <v>47</v>
      </c>
      <c r="AK22" s="41">
        <v>2</v>
      </c>
      <c r="AL22" s="37">
        <f t="shared" si="8"/>
        <v>71</v>
      </c>
      <c r="AM22" s="43">
        <f t="shared" si="9"/>
        <v>20</v>
      </c>
      <c r="AN22" s="4">
        <v>1</v>
      </c>
      <c r="AO22" s="37">
        <f t="shared" si="10"/>
        <v>500</v>
      </c>
      <c r="AP22" s="5">
        <f t="shared" si="11"/>
        <v>60.60606060606061</v>
      </c>
    </row>
    <row r="23" spans="1:42" ht="15">
      <c r="A23" s="4">
        <v>13</v>
      </c>
      <c r="B23" s="7" t="s">
        <v>260</v>
      </c>
      <c r="C23" s="7">
        <v>28</v>
      </c>
      <c r="D23" s="7">
        <v>34</v>
      </c>
      <c r="E23" s="7">
        <v>3</v>
      </c>
      <c r="F23" s="35">
        <f t="shared" si="0"/>
        <v>62</v>
      </c>
      <c r="G23" s="7">
        <v>28</v>
      </c>
      <c r="H23" s="7">
        <v>40</v>
      </c>
      <c r="I23" s="7">
        <v>3</v>
      </c>
      <c r="J23" s="35">
        <f t="shared" si="1"/>
        <v>68</v>
      </c>
      <c r="K23" s="7">
        <v>27</v>
      </c>
      <c r="L23" s="7">
        <v>16</v>
      </c>
      <c r="M23" s="7">
        <v>0</v>
      </c>
      <c r="N23" s="35">
        <f t="shared" si="2"/>
        <v>43</v>
      </c>
      <c r="O23" s="39">
        <v>29</v>
      </c>
      <c r="P23" s="39">
        <v>38</v>
      </c>
      <c r="Q23" s="39">
        <v>3</v>
      </c>
      <c r="R23" s="35">
        <f t="shared" si="3"/>
        <v>67</v>
      </c>
      <c r="S23" s="7">
        <v>27</v>
      </c>
      <c r="T23" s="7">
        <v>15</v>
      </c>
      <c r="U23" s="7">
        <v>0</v>
      </c>
      <c r="V23" s="35">
        <f t="shared" si="4"/>
        <v>42</v>
      </c>
      <c r="W23" s="7">
        <v>22</v>
      </c>
      <c r="X23" s="7">
        <v>16</v>
      </c>
      <c r="Y23" s="7">
        <v>0</v>
      </c>
      <c r="Z23" s="35">
        <f t="shared" si="5"/>
        <v>38</v>
      </c>
      <c r="AA23" s="7">
        <v>24</v>
      </c>
      <c r="AB23" s="7">
        <v>48</v>
      </c>
      <c r="AC23" s="7">
        <v>2</v>
      </c>
      <c r="AD23" s="35">
        <f t="shared" si="6"/>
        <v>72</v>
      </c>
      <c r="AE23" s="37">
        <v>24</v>
      </c>
      <c r="AF23" s="37">
        <v>45</v>
      </c>
      <c r="AG23" s="37">
        <v>2</v>
      </c>
      <c r="AH23" s="37">
        <f t="shared" si="7"/>
        <v>69</v>
      </c>
      <c r="AI23" s="41">
        <v>24</v>
      </c>
      <c r="AJ23" s="41">
        <v>48</v>
      </c>
      <c r="AK23" s="41">
        <v>2</v>
      </c>
      <c r="AL23" s="37">
        <f t="shared" si="8"/>
        <v>72</v>
      </c>
      <c r="AM23" s="43">
        <f t="shared" si="9"/>
        <v>15</v>
      </c>
      <c r="AN23" s="4">
        <v>3</v>
      </c>
      <c r="AO23" s="37">
        <f t="shared" si="10"/>
        <v>533</v>
      </c>
      <c r="AP23" s="5">
        <f t="shared" si="11"/>
        <v>64.60606060606061</v>
      </c>
    </row>
    <row r="24" spans="1:42" ht="15">
      <c r="A24" s="4">
        <v>14</v>
      </c>
      <c r="B24" s="7" t="s">
        <v>40</v>
      </c>
      <c r="C24" s="7">
        <v>29</v>
      </c>
      <c r="D24" s="7">
        <v>19</v>
      </c>
      <c r="E24" s="7">
        <v>0</v>
      </c>
      <c r="F24" s="35">
        <f t="shared" si="0"/>
        <v>48</v>
      </c>
      <c r="G24" s="7">
        <v>28</v>
      </c>
      <c r="H24" s="7">
        <v>33</v>
      </c>
      <c r="I24" s="7">
        <v>3</v>
      </c>
      <c r="J24" s="35">
        <f t="shared" si="1"/>
        <v>61</v>
      </c>
      <c r="K24" s="7">
        <v>26</v>
      </c>
      <c r="L24" s="7">
        <v>24</v>
      </c>
      <c r="M24" s="7">
        <v>3</v>
      </c>
      <c r="N24" s="35">
        <f t="shared" si="2"/>
        <v>50</v>
      </c>
      <c r="O24" s="39">
        <v>30</v>
      </c>
      <c r="P24" s="39">
        <v>52</v>
      </c>
      <c r="Q24" s="39">
        <v>3</v>
      </c>
      <c r="R24" s="35">
        <f t="shared" si="3"/>
        <v>82</v>
      </c>
      <c r="S24" s="7">
        <v>28</v>
      </c>
      <c r="T24" s="7">
        <v>29</v>
      </c>
      <c r="U24" s="7">
        <v>3</v>
      </c>
      <c r="V24" s="35">
        <f t="shared" si="4"/>
        <v>57</v>
      </c>
      <c r="W24" s="7">
        <v>26</v>
      </c>
      <c r="X24" s="7">
        <v>47</v>
      </c>
      <c r="Y24" s="7">
        <v>2</v>
      </c>
      <c r="Z24" s="35">
        <f t="shared" si="5"/>
        <v>73</v>
      </c>
      <c r="AA24" s="7">
        <v>25</v>
      </c>
      <c r="AB24" s="7">
        <v>49</v>
      </c>
      <c r="AC24" s="7">
        <v>2</v>
      </c>
      <c r="AD24" s="35">
        <f t="shared" si="6"/>
        <v>74</v>
      </c>
      <c r="AE24" s="37">
        <v>25</v>
      </c>
      <c r="AF24" s="37">
        <v>49</v>
      </c>
      <c r="AG24" s="37">
        <v>2</v>
      </c>
      <c r="AH24" s="37">
        <f t="shared" si="7"/>
        <v>74</v>
      </c>
      <c r="AI24" s="41">
        <v>25</v>
      </c>
      <c r="AJ24" s="41">
        <v>49</v>
      </c>
      <c r="AK24" s="41">
        <v>2</v>
      </c>
      <c r="AL24" s="37">
        <f t="shared" si="8"/>
        <v>74</v>
      </c>
      <c r="AM24" s="43">
        <f t="shared" si="9"/>
        <v>20</v>
      </c>
      <c r="AN24" s="4">
        <v>1</v>
      </c>
      <c r="AO24" s="37">
        <f t="shared" si="10"/>
        <v>593</v>
      </c>
      <c r="AP24" s="5">
        <f t="shared" si="11"/>
        <v>71.87878787878788</v>
      </c>
    </row>
    <row r="25" spans="1:42" ht="15">
      <c r="A25" s="4">
        <v>15</v>
      </c>
      <c r="B25" s="7" t="s">
        <v>41</v>
      </c>
      <c r="C25" s="7">
        <v>30</v>
      </c>
      <c r="D25" s="7">
        <v>46</v>
      </c>
      <c r="E25" s="7">
        <v>3</v>
      </c>
      <c r="F25" s="35">
        <f t="shared" si="0"/>
        <v>76</v>
      </c>
      <c r="G25" s="7">
        <v>29</v>
      </c>
      <c r="H25" s="7">
        <v>44</v>
      </c>
      <c r="I25" s="7">
        <v>3</v>
      </c>
      <c r="J25" s="35">
        <f t="shared" si="1"/>
        <v>73</v>
      </c>
      <c r="K25" s="7">
        <v>30</v>
      </c>
      <c r="L25" s="7">
        <v>34</v>
      </c>
      <c r="M25" s="7">
        <v>3</v>
      </c>
      <c r="N25" s="35">
        <f t="shared" si="2"/>
        <v>64</v>
      </c>
      <c r="O25" s="39">
        <v>28</v>
      </c>
      <c r="P25" s="39">
        <v>34</v>
      </c>
      <c r="Q25" s="39">
        <v>3</v>
      </c>
      <c r="R25" s="35">
        <f t="shared" si="3"/>
        <v>62</v>
      </c>
      <c r="S25" s="7">
        <v>28</v>
      </c>
      <c r="T25" s="7">
        <v>28</v>
      </c>
      <c r="U25" s="7">
        <v>3</v>
      </c>
      <c r="V25" s="35">
        <f t="shared" si="4"/>
        <v>56</v>
      </c>
      <c r="W25" s="7">
        <v>23</v>
      </c>
      <c r="X25" s="7">
        <v>42</v>
      </c>
      <c r="Y25" s="7">
        <v>2</v>
      </c>
      <c r="Z25" s="35">
        <f t="shared" si="5"/>
        <v>65</v>
      </c>
      <c r="AA25" s="7">
        <v>25</v>
      </c>
      <c r="AB25" s="7">
        <v>49</v>
      </c>
      <c r="AC25" s="7">
        <v>2</v>
      </c>
      <c r="AD25" s="35">
        <f t="shared" si="6"/>
        <v>74</v>
      </c>
      <c r="AE25" s="37">
        <v>24</v>
      </c>
      <c r="AF25" s="37">
        <v>49</v>
      </c>
      <c r="AG25" s="37">
        <v>2</v>
      </c>
      <c r="AH25" s="37">
        <f t="shared" si="7"/>
        <v>73</v>
      </c>
      <c r="AI25" s="41">
        <v>25</v>
      </c>
      <c r="AJ25" s="41">
        <v>49</v>
      </c>
      <c r="AK25" s="41">
        <v>2</v>
      </c>
      <c r="AL25" s="37">
        <f t="shared" si="8"/>
        <v>74</v>
      </c>
      <c r="AM25" s="43">
        <f t="shared" si="9"/>
        <v>23</v>
      </c>
      <c r="AN25" s="4">
        <v>0</v>
      </c>
      <c r="AO25" s="37">
        <f t="shared" si="10"/>
        <v>617</v>
      </c>
      <c r="AP25" s="5">
        <f t="shared" si="11"/>
        <v>74.7878787878788</v>
      </c>
    </row>
    <row r="26" spans="1:42" ht="15">
      <c r="A26" s="4">
        <v>16</v>
      </c>
      <c r="B26" s="7" t="s">
        <v>261</v>
      </c>
      <c r="C26" s="7">
        <v>25</v>
      </c>
      <c r="D26" s="7">
        <v>42</v>
      </c>
      <c r="E26" s="7">
        <v>3</v>
      </c>
      <c r="F26" s="35">
        <f t="shared" si="0"/>
        <v>67</v>
      </c>
      <c r="G26" s="7">
        <v>27</v>
      </c>
      <c r="H26" s="7">
        <v>36</v>
      </c>
      <c r="I26" s="7">
        <v>3</v>
      </c>
      <c r="J26" s="35">
        <f t="shared" si="1"/>
        <v>63</v>
      </c>
      <c r="K26" s="7">
        <v>29</v>
      </c>
      <c r="L26" s="7">
        <v>33</v>
      </c>
      <c r="M26" s="7">
        <v>3</v>
      </c>
      <c r="N26" s="35">
        <f t="shared" si="2"/>
        <v>62</v>
      </c>
      <c r="O26" s="39">
        <v>27</v>
      </c>
      <c r="P26" s="39">
        <v>45</v>
      </c>
      <c r="Q26" s="39">
        <v>3</v>
      </c>
      <c r="R26" s="35">
        <f t="shared" si="3"/>
        <v>72</v>
      </c>
      <c r="S26" s="7">
        <v>29</v>
      </c>
      <c r="T26" s="7">
        <v>31</v>
      </c>
      <c r="U26" s="7">
        <v>3</v>
      </c>
      <c r="V26" s="35">
        <f t="shared" si="4"/>
        <v>60</v>
      </c>
      <c r="W26" s="7">
        <v>26</v>
      </c>
      <c r="X26" s="7">
        <v>49</v>
      </c>
      <c r="Y26" s="7">
        <v>2</v>
      </c>
      <c r="Z26" s="35">
        <f t="shared" si="5"/>
        <v>75</v>
      </c>
      <c r="AA26" s="7">
        <v>25</v>
      </c>
      <c r="AB26" s="7">
        <v>49</v>
      </c>
      <c r="AC26" s="7">
        <v>2</v>
      </c>
      <c r="AD26" s="35">
        <f t="shared" si="6"/>
        <v>74</v>
      </c>
      <c r="AE26" s="37">
        <v>25</v>
      </c>
      <c r="AF26" s="37">
        <v>49</v>
      </c>
      <c r="AG26" s="37">
        <v>2</v>
      </c>
      <c r="AH26" s="37">
        <f t="shared" si="7"/>
        <v>74</v>
      </c>
      <c r="AI26" s="41">
        <v>25</v>
      </c>
      <c r="AJ26" s="41">
        <v>49</v>
      </c>
      <c r="AK26" s="41">
        <v>2</v>
      </c>
      <c r="AL26" s="37">
        <f t="shared" si="8"/>
        <v>74</v>
      </c>
      <c r="AM26" s="43">
        <f t="shared" si="9"/>
        <v>23</v>
      </c>
      <c r="AN26" s="4">
        <v>0</v>
      </c>
      <c r="AO26" s="37">
        <f t="shared" si="10"/>
        <v>621</v>
      </c>
      <c r="AP26" s="5">
        <f t="shared" si="11"/>
        <v>75.27272727272727</v>
      </c>
    </row>
    <row r="27" spans="1:42" ht="15">
      <c r="A27" s="4">
        <v>17</v>
      </c>
      <c r="B27" s="7" t="s">
        <v>262</v>
      </c>
      <c r="C27" s="7">
        <v>21</v>
      </c>
      <c r="D27" s="7">
        <v>0</v>
      </c>
      <c r="E27" s="7">
        <v>0</v>
      </c>
      <c r="F27" s="35">
        <f t="shared" si="0"/>
        <v>21</v>
      </c>
      <c r="G27" s="7">
        <v>25</v>
      </c>
      <c r="H27" s="7">
        <v>41</v>
      </c>
      <c r="I27" s="7">
        <v>3</v>
      </c>
      <c r="J27" s="35">
        <f t="shared" si="1"/>
        <v>66</v>
      </c>
      <c r="K27" s="7">
        <v>21</v>
      </c>
      <c r="L27" s="7">
        <v>6</v>
      </c>
      <c r="M27" s="7">
        <v>0</v>
      </c>
      <c r="N27" s="35">
        <f t="shared" si="2"/>
        <v>27</v>
      </c>
      <c r="O27" s="39">
        <v>27</v>
      </c>
      <c r="P27" s="39">
        <v>4</v>
      </c>
      <c r="Q27" s="39">
        <v>0</v>
      </c>
      <c r="R27" s="35">
        <f t="shared" si="3"/>
        <v>31</v>
      </c>
      <c r="S27" s="7">
        <v>25</v>
      </c>
      <c r="T27" s="7">
        <v>0</v>
      </c>
      <c r="U27" s="7">
        <v>0</v>
      </c>
      <c r="V27" s="35">
        <f t="shared" si="4"/>
        <v>25</v>
      </c>
      <c r="W27" s="7">
        <v>21</v>
      </c>
      <c r="X27" s="7">
        <v>0</v>
      </c>
      <c r="Y27" s="7">
        <v>0</v>
      </c>
      <c r="Z27" s="35">
        <f t="shared" si="5"/>
        <v>21</v>
      </c>
      <c r="AA27" s="7">
        <v>20</v>
      </c>
      <c r="AB27" s="7">
        <v>45</v>
      </c>
      <c r="AC27" s="7">
        <v>2</v>
      </c>
      <c r="AD27" s="35">
        <f t="shared" si="6"/>
        <v>65</v>
      </c>
      <c r="AE27" s="37">
        <v>21</v>
      </c>
      <c r="AF27" s="37">
        <v>44</v>
      </c>
      <c r="AG27" s="37">
        <v>2</v>
      </c>
      <c r="AH27" s="37">
        <f t="shared" si="7"/>
        <v>65</v>
      </c>
      <c r="AI27" s="41">
        <v>21</v>
      </c>
      <c r="AJ27" s="41">
        <v>44</v>
      </c>
      <c r="AK27" s="41">
        <v>2</v>
      </c>
      <c r="AL27" s="37">
        <f t="shared" si="8"/>
        <v>65</v>
      </c>
      <c r="AM27" s="43">
        <f t="shared" si="9"/>
        <v>9</v>
      </c>
      <c r="AN27" s="4">
        <v>5</v>
      </c>
      <c r="AO27" s="37">
        <f t="shared" si="10"/>
        <v>386</v>
      </c>
      <c r="AP27" s="5">
        <f t="shared" si="11"/>
        <v>46.78787878787879</v>
      </c>
    </row>
    <row r="28" spans="1:42" ht="15">
      <c r="A28" s="4">
        <v>18</v>
      </c>
      <c r="B28" s="7" t="s">
        <v>263</v>
      </c>
      <c r="C28" s="7">
        <v>21</v>
      </c>
      <c r="D28" s="7">
        <v>5</v>
      </c>
      <c r="E28" s="7">
        <v>0</v>
      </c>
      <c r="F28" s="35">
        <f t="shared" si="0"/>
        <v>26</v>
      </c>
      <c r="G28" s="7">
        <v>25</v>
      </c>
      <c r="H28" s="7">
        <v>27</v>
      </c>
      <c r="I28" s="7">
        <v>3</v>
      </c>
      <c r="J28" s="35">
        <f t="shared" si="1"/>
        <v>52</v>
      </c>
      <c r="K28" s="7">
        <v>23</v>
      </c>
      <c r="L28" s="7">
        <v>27</v>
      </c>
      <c r="M28" s="7">
        <v>3</v>
      </c>
      <c r="N28" s="35">
        <f t="shared" si="2"/>
        <v>50</v>
      </c>
      <c r="O28" s="39">
        <v>24</v>
      </c>
      <c r="P28" s="39">
        <v>29</v>
      </c>
      <c r="Q28" s="39">
        <v>3</v>
      </c>
      <c r="R28" s="35">
        <f t="shared" si="3"/>
        <v>53</v>
      </c>
      <c r="S28" s="7">
        <v>21</v>
      </c>
      <c r="T28" s="7">
        <v>15</v>
      </c>
      <c r="U28" s="7">
        <v>0</v>
      </c>
      <c r="V28" s="35">
        <f t="shared" si="4"/>
        <v>36</v>
      </c>
      <c r="W28" s="7">
        <v>24</v>
      </c>
      <c r="X28" s="7">
        <v>41</v>
      </c>
      <c r="Y28" s="7">
        <v>2</v>
      </c>
      <c r="Z28" s="35">
        <f t="shared" si="5"/>
        <v>65</v>
      </c>
      <c r="AA28" s="7">
        <v>21</v>
      </c>
      <c r="AB28" s="7">
        <v>46</v>
      </c>
      <c r="AC28" s="7">
        <v>2</v>
      </c>
      <c r="AD28" s="35">
        <f t="shared" si="6"/>
        <v>67</v>
      </c>
      <c r="AE28" s="37">
        <v>22</v>
      </c>
      <c r="AF28" s="37">
        <v>44</v>
      </c>
      <c r="AG28" s="37">
        <v>2</v>
      </c>
      <c r="AH28" s="37">
        <f t="shared" si="7"/>
        <v>66</v>
      </c>
      <c r="AI28" s="41">
        <v>23</v>
      </c>
      <c r="AJ28" s="41">
        <v>46</v>
      </c>
      <c r="AK28" s="41">
        <v>2</v>
      </c>
      <c r="AL28" s="37">
        <f t="shared" si="8"/>
        <v>69</v>
      </c>
      <c r="AM28" s="43">
        <f t="shared" si="9"/>
        <v>17</v>
      </c>
      <c r="AN28" s="4">
        <v>2</v>
      </c>
      <c r="AO28" s="37">
        <f t="shared" si="10"/>
        <v>484</v>
      </c>
      <c r="AP28" s="5">
        <f t="shared" si="11"/>
        <v>58.666666666666664</v>
      </c>
    </row>
    <row r="29" spans="1:42" ht="15">
      <c r="A29" s="4">
        <v>19</v>
      </c>
      <c r="B29" s="7" t="s">
        <v>264</v>
      </c>
      <c r="C29" s="7">
        <v>26</v>
      </c>
      <c r="D29" s="7">
        <v>16</v>
      </c>
      <c r="E29" s="7">
        <v>0</v>
      </c>
      <c r="F29" s="35">
        <f t="shared" si="0"/>
        <v>42</v>
      </c>
      <c r="G29" s="7">
        <v>24</v>
      </c>
      <c r="H29" s="7">
        <v>24</v>
      </c>
      <c r="I29" s="7">
        <v>3</v>
      </c>
      <c r="J29" s="35">
        <f t="shared" si="1"/>
        <v>48</v>
      </c>
      <c r="K29" s="7">
        <v>20</v>
      </c>
      <c r="L29" s="7">
        <v>2</v>
      </c>
      <c r="M29" s="7">
        <v>0</v>
      </c>
      <c r="N29" s="35">
        <f t="shared" si="2"/>
        <v>22</v>
      </c>
      <c r="O29" s="39">
        <v>23</v>
      </c>
      <c r="P29" s="39">
        <v>15</v>
      </c>
      <c r="Q29" s="39">
        <v>0</v>
      </c>
      <c r="R29" s="35">
        <f t="shared" si="3"/>
        <v>38</v>
      </c>
      <c r="S29" s="7">
        <v>20</v>
      </c>
      <c r="T29" s="7">
        <v>2</v>
      </c>
      <c r="U29" s="7">
        <v>0</v>
      </c>
      <c r="V29" s="35">
        <f t="shared" si="4"/>
        <v>22</v>
      </c>
      <c r="W29" s="7">
        <v>23</v>
      </c>
      <c r="X29" s="7">
        <v>27</v>
      </c>
      <c r="Y29" s="7">
        <v>2</v>
      </c>
      <c r="Z29" s="35">
        <f t="shared" si="5"/>
        <v>50</v>
      </c>
      <c r="AA29" s="7">
        <v>20</v>
      </c>
      <c r="AB29" s="7">
        <v>44</v>
      </c>
      <c r="AC29" s="7">
        <v>2</v>
      </c>
      <c r="AD29" s="35">
        <f t="shared" si="6"/>
        <v>64</v>
      </c>
      <c r="AE29" s="37">
        <v>22</v>
      </c>
      <c r="AF29" s="37">
        <v>42</v>
      </c>
      <c r="AG29" s="37">
        <v>2</v>
      </c>
      <c r="AH29" s="37">
        <f t="shared" si="7"/>
        <v>64</v>
      </c>
      <c r="AI29" s="41">
        <v>22</v>
      </c>
      <c r="AJ29" s="41">
        <v>45</v>
      </c>
      <c r="AK29" s="41">
        <v>2</v>
      </c>
      <c r="AL29" s="37">
        <f t="shared" si="8"/>
        <v>67</v>
      </c>
      <c r="AM29" s="43">
        <f t="shared" si="9"/>
        <v>11</v>
      </c>
      <c r="AN29" s="4">
        <v>4</v>
      </c>
      <c r="AO29" s="37">
        <f t="shared" si="10"/>
        <v>417</v>
      </c>
      <c r="AP29" s="5">
        <f t="shared" si="11"/>
        <v>50.54545454545455</v>
      </c>
    </row>
    <row r="30" spans="1:42" ht="15">
      <c r="A30" s="4">
        <v>20</v>
      </c>
      <c r="B30" s="7" t="s">
        <v>265</v>
      </c>
      <c r="C30" s="7">
        <v>22</v>
      </c>
      <c r="D30" s="7" t="s">
        <v>142</v>
      </c>
      <c r="E30" s="7">
        <v>0</v>
      </c>
      <c r="F30" s="35">
        <v>22</v>
      </c>
      <c r="G30" s="7">
        <v>22</v>
      </c>
      <c r="H30" s="7" t="s">
        <v>142</v>
      </c>
      <c r="I30" s="7">
        <v>0</v>
      </c>
      <c r="J30" s="35">
        <v>22</v>
      </c>
      <c r="K30" s="7">
        <v>17</v>
      </c>
      <c r="L30" s="7" t="s">
        <v>142</v>
      </c>
      <c r="M30" s="7">
        <v>0</v>
      </c>
      <c r="N30" s="35">
        <v>17</v>
      </c>
      <c r="O30" s="39">
        <v>16</v>
      </c>
      <c r="P30" s="39">
        <v>0</v>
      </c>
      <c r="Q30" s="39">
        <v>0</v>
      </c>
      <c r="R30" s="35">
        <f t="shared" si="3"/>
        <v>16</v>
      </c>
      <c r="S30" s="7">
        <v>18</v>
      </c>
      <c r="T30" s="7">
        <v>0</v>
      </c>
      <c r="U30" s="7">
        <v>0</v>
      </c>
      <c r="V30" s="35">
        <f t="shared" si="4"/>
        <v>18</v>
      </c>
      <c r="W30" s="7">
        <v>21</v>
      </c>
      <c r="X30" s="7" t="s">
        <v>142</v>
      </c>
      <c r="Y30" s="7">
        <v>0</v>
      </c>
      <c r="Z30" s="35">
        <v>21</v>
      </c>
      <c r="AA30" s="7">
        <v>20</v>
      </c>
      <c r="AB30" s="7">
        <v>39</v>
      </c>
      <c r="AC30" s="7">
        <v>2</v>
      </c>
      <c r="AD30" s="35">
        <f t="shared" si="6"/>
        <v>59</v>
      </c>
      <c r="AE30" s="37">
        <v>21</v>
      </c>
      <c r="AF30" s="37">
        <v>38</v>
      </c>
      <c r="AG30" s="37">
        <v>2</v>
      </c>
      <c r="AH30" s="37">
        <f t="shared" si="7"/>
        <v>59</v>
      </c>
      <c r="AI30" s="41">
        <v>19</v>
      </c>
      <c r="AJ30" s="41">
        <v>38</v>
      </c>
      <c r="AK30" s="41">
        <v>2</v>
      </c>
      <c r="AL30" s="37">
        <f t="shared" si="8"/>
        <v>57</v>
      </c>
      <c r="AM30" s="43">
        <f t="shared" si="9"/>
        <v>6</v>
      </c>
      <c r="AN30" s="4">
        <v>6</v>
      </c>
      <c r="AO30" s="37">
        <f t="shared" si="10"/>
        <v>291</v>
      </c>
      <c r="AP30" s="5">
        <f t="shared" si="11"/>
        <v>35.27272727272727</v>
      </c>
    </row>
    <row r="31" spans="1:42" ht="15">
      <c r="A31" s="4">
        <v>21</v>
      </c>
      <c r="B31" s="7" t="s">
        <v>266</v>
      </c>
      <c r="C31" s="7">
        <v>27</v>
      </c>
      <c r="D31" s="7">
        <v>26</v>
      </c>
      <c r="E31" s="7">
        <v>3</v>
      </c>
      <c r="F31" s="35">
        <f>C31+D31</f>
        <v>53</v>
      </c>
      <c r="G31" s="7">
        <v>26</v>
      </c>
      <c r="H31" s="7">
        <v>36</v>
      </c>
      <c r="I31" s="7">
        <v>3</v>
      </c>
      <c r="J31" s="35">
        <f>G31+H31</f>
        <v>62</v>
      </c>
      <c r="K31" s="7">
        <v>22</v>
      </c>
      <c r="L31" s="7">
        <v>24</v>
      </c>
      <c r="M31" s="7">
        <v>3</v>
      </c>
      <c r="N31" s="35">
        <f>K31+L31</f>
        <v>46</v>
      </c>
      <c r="O31" s="39">
        <v>25</v>
      </c>
      <c r="P31" s="39">
        <v>19</v>
      </c>
      <c r="Q31" s="39">
        <v>0</v>
      </c>
      <c r="R31" s="35">
        <f t="shared" si="3"/>
        <v>44</v>
      </c>
      <c r="S31" s="7">
        <v>22</v>
      </c>
      <c r="T31" s="7">
        <v>5</v>
      </c>
      <c r="U31" s="7">
        <v>0</v>
      </c>
      <c r="V31" s="35">
        <f t="shared" si="4"/>
        <v>27</v>
      </c>
      <c r="W31" s="7">
        <v>22</v>
      </c>
      <c r="X31" s="7">
        <v>37</v>
      </c>
      <c r="Y31" s="7">
        <v>2</v>
      </c>
      <c r="Z31" s="35">
        <f>W31+X31</f>
        <v>59</v>
      </c>
      <c r="AA31" s="7">
        <v>22</v>
      </c>
      <c r="AB31" s="7">
        <v>45</v>
      </c>
      <c r="AC31" s="7">
        <v>2</v>
      </c>
      <c r="AD31" s="35">
        <f t="shared" si="6"/>
        <v>67</v>
      </c>
      <c r="AE31" s="37">
        <v>24</v>
      </c>
      <c r="AF31" s="37">
        <v>46</v>
      </c>
      <c r="AG31" s="37">
        <v>2</v>
      </c>
      <c r="AH31" s="37">
        <f t="shared" si="7"/>
        <v>70</v>
      </c>
      <c r="AI31" s="41">
        <v>24</v>
      </c>
      <c r="AJ31" s="41">
        <v>47</v>
      </c>
      <c r="AK31" s="41">
        <v>2</v>
      </c>
      <c r="AL31" s="37">
        <f t="shared" si="8"/>
        <v>71</v>
      </c>
      <c r="AM31" s="43">
        <f t="shared" si="9"/>
        <v>17</v>
      </c>
      <c r="AN31" s="4">
        <v>2</v>
      </c>
      <c r="AO31" s="37">
        <f t="shared" si="10"/>
        <v>499</v>
      </c>
      <c r="AP31" s="5">
        <f t="shared" si="11"/>
        <v>60.484848484848484</v>
      </c>
    </row>
  </sheetData>
  <sheetProtection/>
  <mergeCells count="19">
    <mergeCell ref="AO9:AO10"/>
    <mergeCell ref="A5:AP5"/>
    <mergeCell ref="A6:AP6"/>
    <mergeCell ref="A7:AP7"/>
    <mergeCell ref="A8:AP8"/>
    <mergeCell ref="A9:A10"/>
    <mergeCell ref="B9:B10"/>
    <mergeCell ref="C9:F9"/>
    <mergeCell ref="G9:J9"/>
    <mergeCell ref="K9:N9"/>
    <mergeCell ref="O9:R9"/>
    <mergeCell ref="AP9:AP10"/>
    <mergeCell ref="S9:V9"/>
    <mergeCell ref="W9:Z9"/>
    <mergeCell ref="AA9:AD9"/>
    <mergeCell ref="AI9:AL9"/>
    <mergeCell ref="AE9:AH9"/>
    <mergeCell ref="AM9:AM10"/>
    <mergeCell ref="AN9:AN10"/>
  </mergeCells>
  <printOptions/>
  <pageMargins left="0.7" right="0.7" top="0.75" bottom="0.75" header="0.3" footer="0.3"/>
  <pageSetup horizontalDpi="600" verticalDpi="600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P58"/>
  <sheetViews>
    <sheetView zoomScalePageLayoutView="0" workbookViewId="0" topLeftCell="A2">
      <selection activeCell="AQ14" sqref="AQ14"/>
    </sheetView>
  </sheetViews>
  <sheetFormatPr defaultColWidth="9.140625" defaultRowHeight="15"/>
  <cols>
    <col min="1" max="1" width="5.28125" style="0" bestFit="1" customWidth="1"/>
    <col min="2" max="2" width="11.8515625" style="0" bestFit="1" customWidth="1"/>
    <col min="3" max="4" width="4.00390625" style="0" bestFit="1" customWidth="1"/>
    <col min="5" max="5" width="2.7109375" style="0" bestFit="1" customWidth="1"/>
    <col min="6" max="8" width="4.00390625" style="0" bestFit="1" customWidth="1"/>
    <col min="9" max="9" width="2.7109375" style="0" bestFit="1" customWidth="1"/>
    <col min="10" max="12" width="4.00390625" style="0" bestFit="1" customWidth="1"/>
    <col min="13" max="13" width="2.7109375" style="0" bestFit="1" customWidth="1"/>
    <col min="14" max="16" width="4.00390625" style="0" bestFit="1" customWidth="1"/>
    <col min="17" max="17" width="2.7109375" style="0" bestFit="1" customWidth="1"/>
    <col min="18" max="20" width="4.00390625" style="0" bestFit="1" customWidth="1"/>
    <col min="21" max="21" width="2.7109375" style="0" bestFit="1" customWidth="1"/>
    <col min="22" max="24" width="4.00390625" style="0" bestFit="1" customWidth="1"/>
    <col min="25" max="25" width="2.7109375" style="0" bestFit="1" customWidth="1"/>
    <col min="26" max="28" width="4.00390625" style="0" bestFit="1" customWidth="1"/>
    <col min="29" max="29" width="2.7109375" style="0" bestFit="1" customWidth="1"/>
    <col min="30" max="30" width="4.00390625" style="0" bestFit="1" customWidth="1"/>
    <col min="31" max="34" width="4.00390625" style="0" customWidth="1"/>
    <col min="35" max="36" width="4.00390625" style="0" bestFit="1" customWidth="1"/>
    <col min="37" max="37" width="2.7109375" style="0" bestFit="1" customWidth="1"/>
    <col min="38" max="38" width="4.00390625" style="0" bestFit="1" customWidth="1"/>
    <col min="39" max="39" width="7.421875" style="0" bestFit="1" customWidth="1"/>
    <col min="40" max="40" width="6.7109375" style="0" bestFit="1" customWidth="1"/>
    <col min="41" max="41" width="5.57421875" style="0" bestFit="1" customWidth="1"/>
    <col min="42" max="42" width="6.8515625" style="0" bestFit="1" customWidth="1"/>
  </cols>
  <sheetData>
    <row r="5" spans="1:42" ht="15.75">
      <c r="A5" s="59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</row>
    <row r="6" spans="1:42" ht="15.75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</row>
    <row r="7" spans="1:42" ht="17.25">
      <c r="A7" s="60" t="s">
        <v>78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</row>
    <row r="8" spans="1:42" ht="17.25">
      <c r="A8" s="60" t="s">
        <v>79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</row>
    <row r="9" spans="1:42" ht="47.25" customHeight="1">
      <c r="A9" s="61" t="s">
        <v>2</v>
      </c>
      <c r="B9" s="61" t="s">
        <v>3</v>
      </c>
      <c r="C9" s="54" t="s">
        <v>324</v>
      </c>
      <c r="D9" s="55"/>
      <c r="E9" s="55"/>
      <c r="F9" s="56"/>
      <c r="G9" s="54" t="s">
        <v>325</v>
      </c>
      <c r="H9" s="55"/>
      <c r="I9" s="55"/>
      <c r="J9" s="56"/>
      <c r="K9" s="54" t="s">
        <v>326</v>
      </c>
      <c r="L9" s="55"/>
      <c r="M9" s="55"/>
      <c r="N9" s="56"/>
      <c r="O9" s="54" t="s">
        <v>327</v>
      </c>
      <c r="P9" s="55"/>
      <c r="Q9" s="55"/>
      <c r="R9" s="56"/>
      <c r="S9" s="54" t="s">
        <v>328</v>
      </c>
      <c r="T9" s="55"/>
      <c r="U9" s="55"/>
      <c r="V9" s="56"/>
      <c r="W9" s="54" t="s">
        <v>329</v>
      </c>
      <c r="X9" s="55"/>
      <c r="Y9" s="55"/>
      <c r="Z9" s="56"/>
      <c r="AA9" s="54" t="s">
        <v>330</v>
      </c>
      <c r="AB9" s="55"/>
      <c r="AC9" s="55"/>
      <c r="AD9" s="56"/>
      <c r="AE9" s="54" t="s">
        <v>331</v>
      </c>
      <c r="AF9" s="55"/>
      <c r="AG9" s="55"/>
      <c r="AH9" s="56"/>
      <c r="AI9" s="54" t="s">
        <v>332</v>
      </c>
      <c r="AJ9" s="55"/>
      <c r="AK9" s="55"/>
      <c r="AL9" s="56"/>
      <c r="AM9" s="57" t="s">
        <v>4</v>
      </c>
      <c r="AN9" s="57" t="s">
        <v>5</v>
      </c>
      <c r="AO9" s="57" t="s">
        <v>6</v>
      </c>
      <c r="AP9" s="57" t="s">
        <v>7</v>
      </c>
    </row>
    <row r="10" spans="1:42" ht="15">
      <c r="A10" s="61"/>
      <c r="B10" s="61"/>
      <c r="C10" s="2" t="s">
        <v>8</v>
      </c>
      <c r="D10" s="2" t="s">
        <v>9</v>
      </c>
      <c r="E10" s="2" t="s">
        <v>10</v>
      </c>
      <c r="F10" s="2" t="s">
        <v>11</v>
      </c>
      <c r="G10" s="2" t="s">
        <v>8</v>
      </c>
      <c r="H10" s="2" t="s">
        <v>9</v>
      </c>
      <c r="I10" s="2" t="s">
        <v>10</v>
      </c>
      <c r="J10" s="2" t="s">
        <v>11</v>
      </c>
      <c r="K10" s="2" t="s">
        <v>8</v>
      </c>
      <c r="L10" s="2" t="s">
        <v>9</v>
      </c>
      <c r="M10" s="2" t="s">
        <v>10</v>
      </c>
      <c r="N10" s="2" t="s">
        <v>11</v>
      </c>
      <c r="O10" s="2" t="s">
        <v>8</v>
      </c>
      <c r="P10" s="2" t="s">
        <v>9</v>
      </c>
      <c r="Q10" s="2" t="s">
        <v>10</v>
      </c>
      <c r="R10" s="2" t="s">
        <v>11</v>
      </c>
      <c r="S10" s="2" t="s">
        <v>8</v>
      </c>
      <c r="T10" s="2" t="s">
        <v>9</v>
      </c>
      <c r="U10" s="2" t="s">
        <v>10</v>
      </c>
      <c r="V10" s="2" t="s">
        <v>11</v>
      </c>
      <c r="W10" s="2" t="s">
        <v>8</v>
      </c>
      <c r="X10" s="2" t="s">
        <v>9</v>
      </c>
      <c r="Y10" s="2" t="s">
        <v>10</v>
      </c>
      <c r="Z10" s="2" t="s">
        <v>11</v>
      </c>
      <c r="AA10" s="2" t="s">
        <v>8</v>
      </c>
      <c r="AB10" s="2" t="s">
        <v>9</v>
      </c>
      <c r="AC10" s="2" t="s">
        <v>10</v>
      </c>
      <c r="AD10" s="2" t="s">
        <v>11</v>
      </c>
      <c r="AE10" s="36" t="s">
        <v>8</v>
      </c>
      <c r="AF10" s="36" t="s">
        <v>9</v>
      </c>
      <c r="AG10" s="36" t="s">
        <v>10</v>
      </c>
      <c r="AH10" s="36" t="s">
        <v>11</v>
      </c>
      <c r="AI10" s="36" t="s">
        <v>8</v>
      </c>
      <c r="AJ10" s="36" t="s">
        <v>9</v>
      </c>
      <c r="AK10" s="36" t="s">
        <v>10</v>
      </c>
      <c r="AL10" s="36" t="s">
        <v>11</v>
      </c>
      <c r="AM10" s="58"/>
      <c r="AN10" s="58"/>
      <c r="AO10" s="58"/>
      <c r="AP10" s="58"/>
    </row>
    <row r="11" spans="1:42" ht="15">
      <c r="A11" s="4">
        <v>1</v>
      </c>
      <c r="B11" s="7" t="s">
        <v>281</v>
      </c>
      <c r="C11" s="7">
        <v>29</v>
      </c>
      <c r="D11" s="7">
        <v>44</v>
      </c>
      <c r="E11" s="7">
        <v>3</v>
      </c>
      <c r="F11" s="4">
        <f aca="true" t="shared" si="0" ref="F11:F58">C11+D11</f>
        <v>73</v>
      </c>
      <c r="G11" s="7">
        <v>30</v>
      </c>
      <c r="H11" s="7">
        <v>33</v>
      </c>
      <c r="I11" s="7">
        <v>3</v>
      </c>
      <c r="J11" s="4">
        <f aca="true" t="shared" si="1" ref="J11:J58">G11+H11</f>
        <v>63</v>
      </c>
      <c r="K11" s="7">
        <v>30</v>
      </c>
      <c r="L11" s="7">
        <v>39</v>
      </c>
      <c r="M11" s="7">
        <v>3</v>
      </c>
      <c r="N11" s="4">
        <f aca="true" t="shared" si="2" ref="N11:N58">K11+L11</f>
        <v>69</v>
      </c>
      <c r="O11" s="7">
        <v>23</v>
      </c>
      <c r="P11" s="7">
        <v>49</v>
      </c>
      <c r="Q11" s="7">
        <v>3</v>
      </c>
      <c r="R11" s="4">
        <f aca="true" t="shared" si="3" ref="R11:R58">O11+P11</f>
        <v>72</v>
      </c>
      <c r="S11" s="7">
        <v>27</v>
      </c>
      <c r="T11" s="7">
        <v>39</v>
      </c>
      <c r="U11" s="7">
        <v>3</v>
      </c>
      <c r="V11" s="4">
        <f aca="true" t="shared" si="4" ref="V11:V58">S11+T11</f>
        <v>66</v>
      </c>
      <c r="W11" s="7">
        <v>21</v>
      </c>
      <c r="X11" s="7">
        <v>47</v>
      </c>
      <c r="Y11" s="7">
        <v>2</v>
      </c>
      <c r="Z11" s="4">
        <f aca="true" t="shared" si="5" ref="Z11:Z24">W11+X11</f>
        <v>68</v>
      </c>
      <c r="AA11" s="7">
        <v>25</v>
      </c>
      <c r="AB11" s="7">
        <v>47</v>
      </c>
      <c r="AC11" s="7">
        <v>2</v>
      </c>
      <c r="AD11" s="4">
        <f aca="true" t="shared" si="6" ref="AD11:AD24">AA11+AB11</f>
        <v>72</v>
      </c>
      <c r="AE11" s="7">
        <v>21</v>
      </c>
      <c r="AF11" s="7">
        <v>46</v>
      </c>
      <c r="AG11" s="7">
        <v>2</v>
      </c>
      <c r="AH11" s="37">
        <f aca="true" t="shared" si="7" ref="AH11:AH24">AE11+AF11</f>
        <v>67</v>
      </c>
      <c r="AI11" s="7">
        <v>50</v>
      </c>
      <c r="AJ11" s="7">
        <v>0</v>
      </c>
      <c r="AK11" s="7">
        <v>1</v>
      </c>
      <c r="AL11" s="37">
        <f aca="true" t="shared" si="8" ref="AL11:AL58">AI11+AJ11</f>
        <v>50</v>
      </c>
      <c r="AM11" s="37">
        <f aca="true" t="shared" si="9" ref="AM11:AM58">E11+I11+M11+Q11+U11+Y11+AC11+AG11+AK11</f>
        <v>22</v>
      </c>
      <c r="AN11" s="37">
        <v>0</v>
      </c>
      <c r="AO11" s="37">
        <f aca="true" t="shared" si="10" ref="AO11:AO58">F11+J11+N11+R11+V11+Z11+AD11+AH11+AL11</f>
        <v>600</v>
      </c>
      <c r="AP11" s="5">
        <f aca="true" t="shared" si="11" ref="AP11:AP58">AO11/775*100</f>
        <v>77.41935483870968</v>
      </c>
    </row>
    <row r="12" spans="1:42" ht="15">
      <c r="A12" s="4">
        <v>2</v>
      </c>
      <c r="B12" s="7" t="s">
        <v>42</v>
      </c>
      <c r="C12" s="7">
        <v>30</v>
      </c>
      <c r="D12" s="7">
        <v>51</v>
      </c>
      <c r="E12" s="7">
        <v>3</v>
      </c>
      <c r="F12" s="35">
        <f t="shared" si="0"/>
        <v>81</v>
      </c>
      <c r="G12" s="7">
        <v>30</v>
      </c>
      <c r="H12" s="7">
        <v>60</v>
      </c>
      <c r="I12" s="7">
        <v>3</v>
      </c>
      <c r="J12" s="35">
        <f t="shared" si="1"/>
        <v>90</v>
      </c>
      <c r="K12" s="7">
        <v>29</v>
      </c>
      <c r="L12" s="7">
        <v>44</v>
      </c>
      <c r="M12" s="7">
        <v>3</v>
      </c>
      <c r="N12" s="35">
        <f t="shared" si="2"/>
        <v>73</v>
      </c>
      <c r="O12" s="7">
        <v>26</v>
      </c>
      <c r="P12" s="7">
        <v>52</v>
      </c>
      <c r="Q12" s="7">
        <v>3</v>
      </c>
      <c r="R12" s="35">
        <f t="shared" si="3"/>
        <v>78</v>
      </c>
      <c r="S12" s="7">
        <v>26</v>
      </c>
      <c r="T12" s="7">
        <v>30</v>
      </c>
      <c r="U12" s="7">
        <v>3</v>
      </c>
      <c r="V12" s="35">
        <f t="shared" si="4"/>
        <v>56</v>
      </c>
      <c r="W12" s="7">
        <v>23</v>
      </c>
      <c r="X12" s="7">
        <v>48</v>
      </c>
      <c r="Y12" s="7">
        <v>2</v>
      </c>
      <c r="Z12" s="35">
        <f t="shared" si="5"/>
        <v>71</v>
      </c>
      <c r="AA12" s="7">
        <v>25</v>
      </c>
      <c r="AB12" s="7">
        <v>49</v>
      </c>
      <c r="AC12" s="7">
        <v>2</v>
      </c>
      <c r="AD12" s="35">
        <f t="shared" si="6"/>
        <v>74</v>
      </c>
      <c r="AE12" s="7">
        <v>23</v>
      </c>
      <c r="AF12" s="7">
        <v>49</v>
      </c>
      <c r="AG12" s="7">
        <v>2</v>
      </c>
      <c r="AH12" s="37">
        <f t="shared" si="7"/>
        <v>72</v>
      </c>
      <c r="AI12" s="7">
        <v>47</v>
      </c>
      <c r="AJ12" s="7">
        <v>0</v>
      </c>
      <c r="AK12" s="7">
        <v>1</v>
      </c>
      <c r="AL12" s="37">
        <f t="shared" si="8"/>
        <v>47</v>
      </c>
      <c r="AM12" s="37">
        <f t="shared" si="9"/>
        <v>22</v>
      </c>
      <c r="AN12" s="4">
        <v>0</v>
      </c>
      <c r="AO12" s="37">
        <f t="shared" si="10"/>
        <v>642</v>
      </c>
      <c r="AP12" s="5">
        <f t="shared" si="11"/>
        <v>82.83870967741936</v>
      </c>
    </row>
    <row r="13" spans="1:42" ht="15">
      <c r="A13" s="4">
        <v>3</v>
      </c>
      <c r="B13" s="7" t="s">
        <v>282</v>
      </c>
      <c r="C13" s="7">
        <v>26</v>
      </c>
      <c r="D13" s="7">
        <v>36</v>
      </c>
      <c r="E13" s="7">
        <v>3</v>
      </c>
      <c r="F13" s="35">
        <f t="shared" si="0"/>
        <v>62</v>
      </c>
      <c r="G13" s="7">
        <v>27</v>
      </c>
      <c r="H13" s="7">
        <v>32</v>
      </c>
      <c r="I13" s="7">
        <v>3</v>
      </c>
      <c r="J13" s="35">
        <f t="shared" si="1"/>
        <v>59</v>
      </c>
      <c r="K13" s="7">
        <v>27</v>
      </c>
      <c r="L13" s="7">
        <v>47</v>
      </c>
      <c r="M13" s="7">
        <v>3</v>
      </c>
      <c r="N13" s="35">
        <f t="shared" si="2"/>
        <v>74</v>
      </c>
      <c r="O13" s="7">
        <v>21</v>
      </c>
      <c r="P13" s="7">
        <v>28</v>
      </c>
      <c r="Q13" s="7">
        <v>3</v>
      </c>
      <c r="R13" s="35">
        <f t="shared" si="3"/>
        <v>49</v>
      </c>
      <c r="S13" s="7">
        <v>22</v>
      </c>
      <c r="T13" s="7">
        <v>30</v>
      </c>
      <c r="U13" s="7">
        <v>3</v>
      </c>
      <c r="V13" s="35">
        <f t="shared" si="4"/>
        <v>52</v>
      </c>
      <c r="W13" s="7">
        <v>20</v>
      </c>
      <c r="X13" s="7">
        <v>46</v>
      </c>
      <c r="Y13" s="7">
        <v>2</v>
      </c>
      <c r="Z13" s="35">
        <f t="shared" si="5"/>
        <v>66</v>
      </c>
      <c r="AA13" s="7">
        <v>25</v>
      </c>
      <c r="AB13" s="7">
        <v>44</v>
      </c>
      <c r="AC13" s="7">
        <v>2</v>
      </c>
      <c r="AD13" s="35">
        <f t="shared" si="6"/>
        <v>69</v>
      </c>
      <c r="AE13" s="7">
        <v>19</v>
      </c>
      <c r="AF13" s="7">
        <v>41</v>
      </c>
      <c r="AG13" s="7">
        <v>2</v>
      </c>
      <c r="AH13" s="37">
        <f t="shared" si="7"/>
        <v>60</v>
      </c>
      <c r="AI13" s="7">
        <v>47</v>
      </c>
      <c r="AJ13" s="7">
        <v>0</v>
      </c>
      <c r="AK13" s="7">
        <v>1</v>
      </c>
      <c r="AL13" s="37">
        <f t="shared" si="8"/>
        <v>47</v>
      </c>
      <c r="AM13" s="37">
        <f t="shared" si="9"/>
        <v>22</v>
      </c>
      <c r="AN13" s="4">
        <v>0</v>
      </c>
      <c r="AO13" s="37">
        <f t="shared" si="10"/>
        <v>538</v>
      </c>
      <c r="AP13" s="5">
        <f t="shared" si="11"/>
        <v>69.41935483870968</v>
      </c>
    </row>
    <row r="14" spans="1:42" ht="15">
      <c r="A14" s="4">
        <v>4</v>
      </c>
      <c r="B14" s="7" t="s">
        <v>283</v>
      </c>
      <c r="C14" s="7">
        <v>25</v>
      </c>
      <c r="D14" s="7">
        <v>54</v>
      </c>
      <c r="E14" s="7">
        <v>3</v>
      </c>
      <c r="F14" s="35">
        <f t="shared" si="0"/>
        <v>79</v>
      </c>
      <c r="G14" s="7">
        <v>26</v>
      </c>
      <c r="H14" s="7">
        <v>37</v>
      </c>
      <c r="I14" s="7">
        <v>3</v>
      </c>
      <c r="J14" s="35">
        <f t="shared" si="1"/>
        <v>63</v>
      </c>
      <c r="K14" s="7">
        <v>26</v>
      </c>
      <c r="L14" s="7">
        <v>52</v>
      </c>
      <c r="M14" s="7">
        <v>3</v>
      </c>
      <c r="N14" s="35">
        <f t="shared" si="2"/>
        <v>78</v>
      </c>
      <c r="O14" s="7">
        <v>25</v>
      </c>
      <c r="P14" s="7">
        <v>28</v>
      </c>
      <c r="Q14" s="7">
        <v>3</v>
      </c>
      <c r="R14" s="35">
        <f t="shared" si="3"/>
        <v>53</v>
      </c>
      <c r="S14" s="7">
        <v>23</v>
      </c>
      <c r="T14" s="7">
        <v>30</v>
      </c>
      <c r="U14" s="7">
        <v>3</v>
      </c>
      <c r="V14" s="35">
        <f t="shared" si="4"/>
        <v>53</v>
      </c>
      <c r="W14" s="7">
        <v>21</v>
      </c>
      <c r="X14" s="7">
        <v>46</v>
      </c>
      <c r="Y14" s="7">
        <v>2</v>
      </c>
      <c r="Z14" s="35">
        <f t="shared" si="5"/>
        <v>67</v>
      </c>
      <c r="AA14" s="7">
        <v>23</v>
      </c>
      <c r="AB14" s="7">
        <v>46</v>
      </c>
      <c r="AC14" s="7">
        <v>2</v>
      </c>
      <c r="AD14" s="35">
        <f t="shared" si="6"/>
        <v>69</v>
      </c>
      <c r="AE14" s="7">
        <v>20</v>
      </c>
      <c r="AF14" s="7">
        <v>44</v>
      </c>
      <c r="AG14" s="7">
        <v>2</v>
      </c>
      <c r="AH14" s="37">
        <f t="shared" si="7"/>
        <v>64</v>
      </c>
      <c r="AI14" s="7">
        <v>46</v>
      </c>
      <c r="AJ14" s="7">
        <v>0</v>
      </c>
      <c r="AK14" s="7">
        <v>1</v>
      </c>
      <c r="AL14" s="37">
        <f t="shared" si="8"/>
        <v>46</v>
      </c>
      <c r="AM14" s="37">
        <f t="shared" si="9"/>
        <v>22</v>
      </c>
      <c r="AN14" s="4">
        <v>0</v>
      </c>
      <c r="AO14" s="37">
        <f t="shared" si="10"/>
        <v>572</v>
      </c>
      <c r="AP14" s="5">
        <f t="shared" si="11"/>
        <v>73.80645161290322</v>
      </c>
    </row>
    <row r="15" spans="1:42" ht="15">
      <c r="A15" s="4">
        <v>5</v>
      </c>
      <c r="B15" s="7" t="s">
        <v>284</v>
      </c>
      <c r="C15" s="7">
        <v>23</v>
      </c>
      <c r="D15" s="7">
        <v>10</v>
      </c>
      <c r="E15" s="7">
        <v>0</v>
      </c>
      <c r="F15" s="35">
        <f t="shared" si="0"/>
        <v>33</v>
      </c>
      <c r="G15" s="7">
        <v>18</v>
      </c>
      <c r="H15" s="7">
        <v>24</v>
      </c>
      <c r="I15" s="7">
        <v>3</v>
      </c>
      <c r="J15" s="35">
        <f t="shared" si="1"/>
        <v>42</v>
      </c>
      <c r="K15" s="7">
        <v>28</v>
      </c>
      <c r="L15" s="7">
        <v>30</v>
      </c>
      <c r="M15" s="7">
        <v>3</v>
      </c>
      <c r="N15" s="35">
        <f t="shared" si="2"/>
        <v>58</v>
      </c>
      <c r="O15" s="7">
        <v>20</v>
      </c>
      <c r="P15" s="7">
        <v>31</v>
      </c>
      <c r="Q15" s="7">
        <v>3</v>
      </c>
      <c r="R15" s="35">
        <f t="shared" si="3"/>
        <v>51</v>
      </c>
      <c r="S15" s="7">
        <v>18</v>
      </c>
      <c r="T15" s="7">
        <v>11</v>
      </c>
      <c r="U15" s="7">
        <v>0</v>
      </c>
      <c r="V15" s="35">
        <f t="shared" si="4"/>
        <v>29</v>
      </c>
      <c r="W15" s="7">
        <v>16</v>
      </c>
      <c r="X15" s="7">
        <v>45</v>
      </c>
      <c r="Y15" s="7">
        <v>2</v>
      </c>
      <c r="Z15" s="35">
        <f t="shared" si="5"/>
        <v>61</v>
      </c>
      <c r="AA15" s="7">
        <v>22</v>
      </c>
      <c r="AB15" s="7">
        <v>43</v>
      </c>
      <c r="AC15" s="7">
        <v>2</v>
      </c>
      <c r="AD15" s="35">
        <f t="shared" si="6"/>
        <v>65</v>
      </c>
      <c r="AE15" s="7">
        <v>16</v>
      </c>
      <c r="AF15" s="7">
        <v>42</v>
      </c>
      <c r="AG15" s="7">
        <v>2</v>
      </c>
      <c r="AH15" s="37">
        <f t="shared" si="7"/>
        <v>58</v>
      </c>
      <c r="AI15" s="7">
        <v>42</v>
      </c>
      <c r="AJ15" s="7">
        <v>0</v>
      </c>
      <c r="AK15" s="7">
        <v>1</v>
      </c>
      <c r="AL15" s="37">
        <f t="shared" si="8"/>
        <v>42</v>
      </c>
      <c r="AM15" s="37">
        <f t="shared" si="9"/>
        <v>16</v>
      </c>
      <c r="AN15" s="4">
        <v>2</v>
      </c>
      <c r="AO15" s="37">
        <f t="shared" si="10"/>
        <v>439</v>
      </c>
      <c r="AP15" s="5">
        <f t="shared" si="11"/>
        <v>56.64516129032258</v>
      </c>
    </row>
    <row r="16" spans="1:42" ht="15">
      <c r="A16" s="4">
        <v>6</v>
      </c>
      <c r="B16" s="7" t="s">
        <v>285</v>
      </c>
      <c r="C16" s="7">
        <v>20</v>
      </c>
      <c r="D16" s="7">
        <v>36</v>
      </c>
      <c r="E16" s="7">
        <v>3</v>
      </c>
      <c r="F16" s="35">
        <f t="shared" si="0"/>
        <v>56</v>
      </c>
      <c r="G16" s="7">
        <v>27</v>
      </c>
      <c r="H16" s="7">
        <v>45</v>
      </c>
      <c r="I16" s="7">
        <v>3</v>
      </c>
      <c r="J16" s="35">
        <f t="shared" si="1"/>
        <v>72</v>
      </c>
      <c r="K16" s="7">
        <v>24</v>
      </c>
      <c r="L16" s="7">
        <v>38</v>
      </c>
      <c r="M16" s="7">
        <v>3</v>
      </c>
      <c r="N16" s="35">
        <f t="shared" si="2"/>
        <v>62</v>
      </c>
      <c r="O16" s="7">
        <v>22</v>
      </c>
      <c r="P16" s="7">
        <v>31</v>
      </c>
      <c r="Q16" s="7">
        <v>3</v>
      </c>
      <c r="R16" s="35">
        <f t="shared" si="3"/>
        <v>53</v>
      </c>
      <c r="S16" s="7">
        <v>20</v>
      </c>
      <c r="T16" s="7">
        <v>24</v>
      </c>
      <c r="U16" s="7">
        <v>3</v>
      </c>
      <c r="V16" s="35">
        <f t="shared" si="4"/>
        <v>44</v>
      </c>
      <c r="W16" s="7">
        <v>16</v>
      </c>
      <c r="X16" s="7">
        <v>46</v>
      </c>
      <c r="Y16" s="7">
        <v>2</v>
      </c>
      <c r="Z16" s="35">
        <f t="shared" si="5"/>
        <v>62</v>
      </c>
      <c r="AA16" s="7">
        <v>24</v>
      </c>
      <c r="AB16" s="7">
        <v>43</v>
      </c>
      <c r="AC16" s="7">
        <v>2</v>
      </c>
      <c r="AD16" s="35">
        <f t="shared" si="6"/>
        <v>67</v>
      </c>
      <c r="AE16" s="7">
        <v>20</v>
      </c>
      <c r="AF16" s="7">
        <v>42</v>
      </c>
      <c r="AG16" s="7">
        <v>2</v>
      </c>
      <c r="AH16" s="37">
        <f t="shared" si="7"/>
        <v>62</v>
      </c>
      <c r="AI16" s="7">
        <v>45</v>
      </c>
      <c r="AJ16" s="7">
        <v>0</v>
      </c>
      <c r="AK16" s="7">
        <v>1</v>
      </c>
      <c r="AL16" s="37">
        <f t="shared" si="8"/>
        <v>45</v>
      </c>
      <c r="AM16" s="37">
        <f t="shared" si="9"/>
        <v>22</v>
      </c>
      <c r="AN16" s="4">
        <v>0</v>
      </c>
      <c r="AO16" s="37">
        <f t="shared" si="10"/>
        <v>523</v>
      </c>
      <c r="AP16" s="5">
        <f t="shared" si="11"/>
        <v>67.48387096774194</v>
      </c>
    </row>
    <row r="17" spans="1:42" ht="15">
      <c r="A17" s="4">
        <v>7</v>
      </c>
      <c r="B17" s="7" t="s">
        <v>286</v>
      </c>
      <c r="C17" s="7">
        <v>28</v>
      </c>
      <c r="D17" s="7">
        <v>39</v>
      </c>
      <c r="E17" s="7">
        <v>3</v>
      </c>
      <c r="F17" s="35">
        <f t="shared" si="0"/>
        <v>67</v>
      </c>
      <c r="G17" s="7">
        <v>28</v>
      </c>
      <c r="H17" s="7">
        <v>26</v>
      </c>
      <c r="I17" s="7">
        <v>3</v>
      </c>
      <c r="J17" s="35">
        <f t="shared" si="1"/>
        <v>54</v>
      </c>
      <c r="K17" s="7">
        <v>29</v>
      </c>
      <c r="L17" s="7">
        <v>43</v>
      </c>
      <c r="M17" s="7">
        <v>3</v>
      </c>
      <c r="N17" s="35">
        <f t="shared" si="2"/>
        <v>72</v>
      </c>
      <c r="O17" s="7">
        <v>27</v>
      </c>
      <c r="P17" s="7">
        <v>32</v>
      </c>
      <c r="Q17" s="7">
        <v>3</v>
      </c>
      <c r="R17" s="35">
        <f t="shared" si="3"/>
        <v>59</v>
      </c>
      <c r="S17" s="7">
        <v>25</v>
      </c>
      <c r="T17" s="7">
        <v>34</v>
      </c>
      <c r="U17" s="7">
        <v>3</v>
      </c>
      <c r="V17" s="35">
        <f t="shared" si="4"/>
        <v>59</v>
      </c>
      <c r="W17" s="7">
        <v>24</v>
      </c>
      <c r="X17" s="7">
        <v>50</v>
      </c>
      <c r="Y17" s="7">
        <v>2</v>
      </c>
      <c r="Z17" s="35">
        <f t="shared" si="5"/>
        <v>74</v>
      </c>
      <c r="AA17" s="7">
        <v>25</v>
      </c>
      <c r="AB17" s="7">
        <v>49</v>
      </c>
      <c r="AC17" s="7">
        <v>2</v>
      </c>
      <c r="AD17" s="35">
        <f t="shared" si="6"/>
        <v>74</v>
      </c>
      <c r="AE17" s="7">
        <v>24</v>
      </c>
      <c r="AF17" s="7">
        <v>49</v>
      </c>
      <c r="AG17" s="7">
        <v>2</v>
      </c>
      <c r="AH17" s="37">
        <f t="shared" si="7"/>
        <v>73</v>
      </c>
      <c r="AI17" s="7">
        <v>47</v>
      </c>
      <c r="AJ17" s="7">
        <v>0</v>
      </c>
      <c r="AK17" s="7">
        <v>1</v>
      </c>
      <c r="AL17" s="37">
        <f t="shared" si="8"/>
        <v>47</v>
      </c>
      <c r="AM17" s="37">
        <f t="shared" si="9"/>
        <v>22</v>
      </c>
      <c r="AN17" s="4">
        <v>0</v>
      </c>
      <c r="AO17" s="37">
        <f t="shared" si="10"/>
        <v>579</v>
      </c>
      <c r="AP17" s="5">
        <f t="shared" si="11"/>
        <v>74.70967741935483</v>
      </c>
    </row>
    <row r="18" spans="1:42" ht="15">
      <c r="A18" s="4">
        <v>8</v>
      </c>
      <c r="B18" s="7" t="s">
        <v>43</v>
      </c>
      <c r="C18" s="7">
        <v>27</v>
      </c>
      <c r="D18" s="7">
        <v>49</v>
      </c>
      <c r="E18" s="7">
        <v>3</v>
      </c>
      <c r="F18" s="35">
        <f t="shared" si="0"/>
        <v>76</v>
      </c>
      <c r="G18" s="7">
        <v>28</v>
      </c>
      <c r="H18" s="7">
        <v>42</v>
      </c>
      <c r="I18" s="7">
        <v>3</v>
      </c>
      <c r="J18" s="35">
        <f t="shared" si="1"/>
        <v>70</v>
      </c>
      <c r="K18" s="7">
        <v>30</v>
      </c>
      <c r="L18" s="7">
        <v>56</v>
      </c>
      <c r="M18" s="7">
        <v>3</v>
      </c>
      <c r="N18" s="35">
        <f t="shared" si="2"/>
        <v>86</v>
      </c>
      <c r="O18" s="7">
        <v>26</v>
      </c>
      <c r="P18" s="7">
        <v>53</v>
      </c>
      <c r="Q18" s="7">
        <v>3</v>
      </c>
      <c r="R18" s="35">
        <f t="shared" si="3"/>
        <v>79</v>
      </c>
      <c r="S18" s="7">
        <v>27</v>
      </c>
      <c r="T18" s="7">
        <v>32</v>
      </c>
      <c r="U18" s="7">
        <v>3</v>
      </c>
      <c r="V18" s="35">
        <f t="shared" si="4"/>
        <v>59</v>
      </c>
      <c r="W18" s="7">
        <v>25</v>
      </c>
      <c r="X18" s="7">
        <v>50</v>
      </c>
      <c r="Y18" s="7">
        <v>2</v>
      </c>
      <c r="Z18" s="35">
        <f t="shared" si="5"/>
        <v>75</v>
      </c>
      <c r="AA18" s="7">
        <v>25</v>
      </c>
      <c r="AB18" s="7">
        <v>50</v>
      </c>
      <c r="AC18" s="7">
        <v>2</v>
      </c>
      <c r="AD18" s="35">
        <f t="shared" si="6"/>
        <v>75</v>
      </c>
      <c r="AE18" s="7">
        <v>25</v>
      </c>
      <c r="AF18" s="7">
        <v>50</v>
      </c>
      <c r="AG18" s="7">
        <v>2</v>
      </c>
      <c r="AH18" s="37">
        <f t="shared" si="7"/>
        <v>75</v>
      </c>
      <c r="AI18" s="7">
        <v>50</v>
      </c>
      <c r="AJ18" s="7">
        <v>0</v>
      </c>
      <c r="AK18" s="7">
        <v>1</v>
      </c>
      <c r="AL18" s="37">
        <f t="shared" si="8"/>
        <v>50</v>
      </c>
      <c r="AM18" s="37">
        <f t="shared" si="9"/>
        <v>22</v>
      </c>
      <c r="AN18" s="4">
        <v>0</v>
      </c>
      <c r="AO18" s="37">
        <f t="shared" si="10"/>
        <v>645</v>
      </c>
      <c r="AP18" s="5">
        <f t="shared" si="11"/>
        <v>83.22580645161291</v>
      </c>
    </row>
    <row r="19" spans="1:42" ht="15">
      <c r="A19" s="4">
        <v>9</v>
      </c>
      <c r="B19" s="7" t="s">
        <v>287</v>
      </c>
      <c r="C19" s="7">
        <v>27</v>
      </c>
      <c r="D19" s="7">
        <v>32</v>
      </c>
      <c r="E19" s="7">
        <v>3</v>
      </c>
      <c r="F19" s="35">
        <f t="shared" si="0"/>
        <v>59</v>
      </c>
      <c r="G19" s="7">
        <v>23</v>
      </c>
      <c r="H19" s="7">
        <v>43</v>
      </c>
      <c r="I19" s="7">
        <v>3</v>
      </c>
      <c r="J19" s="35">
        <f t="shared" si="1"/>
        <v>66</v>
      </c>
      <c r="K19" s="7">
        <v>29</v>
      </c>
      <c r="L19" s="7">
        <v>35</v>
      </c>
      <c r="M19" s="7">
        <v>3</v>
      </c>
      <c r="N19" s="35">
        <f t="shared" si="2"/>
        <v>64</v>
      </c>
      <c r="O19" s="7">
        <v>23</v>
      </c>
      <c r="P19" s="7">
        <v>42</v>
      </c>
      <c r="Q19" s="7">
        <v>3</v>
      </c>
      <c r="R19" s="35">
        <f t="shared" si="3"/>
        <v>65</v>
      </c>
      <c r="S19" s="7">
        <v>24</v>
      </c>
      <c r="T19" s="7">
        <v>27</v>
      </c>
      <c r="U19" s="7">
        <v>3</v>
      </c>
      <c r="V19" s="35">
        <f t="shared" si="4"/>
        <v>51</v>
      </c>
      <c r="W19" s="7">
        <v>23</v>
      </c>
      <c r="X19" s="7">
        <v>49</v>
      </c>
      <c r="Y19" s="7">
        <v>2</v>
      </c>
      <c r="Z19" s="35">
        <f t="shared" si="5"/>
        <v>72</v>
      </c>
      <c r="AA19" s="7">
        <v>25</v>
      </c>
      <c r="AB19" s="7">
        <v>48</v>
      </c>
      <c r="AC19" s="7">
        <v>2</v>
      </c>
      <c r="AD19" s="35">
        <f t="shared" si="6"/>
        <v>73</v>
      </c>
      <c r="AE19" s="7">
        <v>23</v>
      </c>
      <c r="AF19" s="7">
        <v>47</v>
      </c>
      <c r="AG19" s="7">
        <v>2</v>
      </c>
      <c r="AH19" s="37">
        <f t="shared" si="7"/>
        <v>70</v>
      </c>
      <c r="AI19" s="7">
        <v>49</v>
      </c>
      <c r="AJ19" s="7">
        <v>0</v>
      </c>
      <c r="AK19" s="7">
        <v>1</v>
      </c>
      <c r="AL19" s="37">
        <f t="shared" si="8"/>
        <v>49</v>
      </c>
      <c r="AM19" s="37">
        <f t="shared" si="9"/>
        <v>22</v>
      </c>
      <c r="AN19" s="4">
        <v>0</v>
      </c>
      <c r="AO19" s="37">
        <f t="shared" si="10"/>
        <v>569</v>
      </c>
      <c r="AP19" s="5">
        <f t="shared" si="11"/>
        <v>73.41935483870968</v>
      </c>
    </row>
    <row r="20" spans="1:42" ht="15">
      <c r="A20" s="4">
        <v>10</v>
      </c>
      <c r="B20" s="7" t="s">
        <v>288</v>
      </c>
      <c r="C20" s="7">
        <v>29</v>
      </c>
      <c r="D20" s="7">
        <v>45</v>
      </c>
      <c r="E20" s="7">
        <v>3</v>
      </c>
      <c r="F20" s="35">
        <f t="shared" si="0"/>
        <v>74</v>
      </c>
      <c r="G20" s="7">
        <v>26</v>
      </c>
      <c r="H20" s="7">
        <v>58</v>
      </c>
      <c r="I20" s="7">
        <v>3</v>
      </c>
      <c r="J20" s="35">
        <f t="shared" si="1"/>
        <v>84</v>
      </c>
      <c r="K20" s="7">
        <v>30</v>
      </c>
      <c r="L20" s="7">
        <v>42</v>
      </c>
      <c r="M20" s="7">
        <v>3</v>
      </c>
      <c r="N20" s="35">
        <f t="shared" si="2"/>
        <v>72</v>
      </c>
      <c r="O20" s="7">
        <v>27</v>
      </c>
      <c r="P20" s="7">
        <v>33</v>
      </c>
      <c r="Q20" s="7">
        <v>3</v>
      </c>
      <c r="R20" s="35">
        <f t="shared" si="3"/>
        <v>60</v>
      </c>
      <c r="S20" s="7">
        <v>28</v>
      </c>
      <c r="T20" s="7">
        <v>27</v>
      </c>
      <c r="U20" s="7">
        <v>3</v>
      </c>
      <c r="V20" s="35">
        <f t="shared" si="4"/>
        <v>55</v>
      </c>
      <c r="W20" s="7">
        <v>23</v>
      </c>
      <c r="X20" s="7">
        <v>48</v>
      </c>
      <c r="Y20" s="7">
        <v>2</v>
      </c>
      <c r="Z20" s="35">
        <f t="shared" si="5"/>
        <v>71</v>
      </c>
      <c r="AA20" s="7">
        <v>24</v>
      </c>
      <c r="AB20" s="7">
        <v>46</v>
      </c>
      <c r="AC20" s="7">
        <v>2</v>
      </c>
      <c r="AD20" s="35">
        <f t="shared" si="6"/>
        <v>70</v>
      </c>
      <c r="AE20" s="7">
        <v>21</v>
      </c>
      <c r="AF20" s="7">
        <v>47</v>
      </c>
      <c r="AG20" s="7">
        <v>2</v>
      </c>
      <c r="AH20" s="37">
        <f t="shared" si="7"/>
        <v>68</v>
      </c>
      <c r="AI20" s="7">
        <v>47</v>
      </c>
      <c r="AJ20" s="7">
        <v>0</v>
      </c>
      <c r="AK20" s="7">
        <v>1</v>
      </c>
      <c r="AL20" s="37">
        <f t="shared" si="8"/>
        <v>47</v>
      </c>
      <c r="AM20" s="37">
        <f t="shared" si="9"/>
        <v>22</v>
      </c>
      <c r="AN20" s="4">
        <v>0</v>
      </c>
      <c r="AO20" s="37">
        <f t="shared" si="10"/>
        <v>601</v>
      </c>
      <c r="AP20" s="5">
        <f t="shared" si="11"/>
        <v>77.54838709677419</v>
      </c>
    </row>
    <row r="21" spans="1:42" ht="15">
      <c r="A21" s="4">
        <v>11</v>
      </c>
      <c r="B21" s="7" t="s">
        <v>44</v>
      </c>
      <c r="C21" s="7">
        <v>28</v>
      </c>
      <c r="D21" s="7">
        <v>36</v>
      </c>
      <c r="E21" s="7">
        <v>3</v>
      </c>
      <c r="F21" s="35">
        <f t="shared" si="0"/>
        <v>64</v>
      </c>
      <c r="G21" s="7">
        <v>30</v>
      </c>
      <c r="H21" s="7">
        <v>34</v>
      </c>
      <c r="I21" s="7">
        <v>3</v>
      </c>
      <c r="J21" s="35">
        <f t="shared" si="1"/>
        <v>64</v>
      </c>
      <c r="K21" s="7">
        <v>27</v>
      </c>
      <c r="L21" s="7">
        <v>52</v>
      </c>
      <c r="M21" s="7">
        <v>3</v>
      </c>
      <c r="N21" s="35">
        <f t="shared" si="2"/>
        <v>79</v>
      </c>
      <c r="O21" s="7">
        <v>25</v>
      </c>
      <c r="P21" s="7">
        <v>38</v>
      </c>
      <c r="Q21" s="7">
        <v>3</v>
      </c>
      <c r="R21" s="35">
        <f t="shared" si="3"/>
        <v>63</v>
      </c>
      <c r="S21" s="7">
        <v>25</v>
      </c>
      <c r="T21" s="7">
        <v>38</v>
      </c>
      <c r="U21" s="7">
        <v>3</v>
      </c>
      <c r="V21" s="35">
        <f t="shared" si="4"/>
        <v>63</v>
      </c>
      <c r="W21" s="7">
        <v>22</v>
      </c>
      <c r="X21" s="7">
        <v>48</v>
      </c>
      <c r="Y21" s="7">
        <v>2</v>
      </c>
      <c r="Z21" s="35">
        <f t="shared" si="5"/>
        <v>70</v>
      </c>
      <c r="AA21" s="7">
        <v>25</v>
      </c>
      <c r="AB21" s="7">
        <v>50</v>
      </c>
      <c r="AC21" s="7">
        <v>2</v>
      </c>
      <c r="AD21" s="35">
        <f t="shared" si="6"/>
        <v>75</v>
      </c>
      <c r="AE21" s="7">
        <v>24</v>
      </c>
      <c r="AF21" s="7">
        <v>50</v>
      </c>
      <c r="AG21" s="7">
        <v>2</v>
      </c>
      <c r="AH21" s="37">
        <f t="shared" si="7"/>
        <v>74</v>
      </c>
      <c r="AI21" s="7">
        <v>50</v>
      </c>
      <c r="AJ21" s="7">
        <v>0</v>
      </c>
      <c r="AK21" s="7">
        <v>1</v>
      </c>
      <c r="AL21" s="37">
        <f t="shared" si="8"/>
        <v>50</v>
      </c>
      <c r="AM21" s="37">
        <f t="shared" si="9"/>
        <v>22</v>
      </c>
      <c r="AN21" s="4">
        <v>0</v>
      </c>
      <c r="AO21" s="37">
        <f t="shared" si="10"/>
        <v>602</v>
      </c>
      <c r="AP21" s="5">
        <f t="shared" si="11"/>
        <v>77.6774193548387</v>
      </c>
    </row>
    <row r="22" spans="1:42" ht="15">
      <c r="A22" s="4">
        <v>12</v>
      </c>
      <c r="B22" s="7" t="s">
        <v>289</v>
      </c>
      <c r="C22" s="7">
        <v>26</v>
      </c>
      <c r="D22" s="7">
        <v>42</v>
      </c>
      <c r="E22" s="7">
        <v>3</v>
      </c>
      <c r="F22" s="35">
        <f t="shared" si="0"/>
        <v>68</v>
      </c>
      <c r="G22" s="7">
        <v>29</v>
      </c>
      <c r="H22" s="7">
        <v>43</v>
      </c>
      <c r="I22" s="7">
        <v>3</v>
      </c>
      <c r="J22" s="35">
        <f t="shared" si="1"/>
        <v>72</v>
      </c>
      <c r="K22" s="7">
        <v>28</v>
      </c>
      <c r="L22" s="7">
        <v>43</v>
      </c>
      <c r="M22" s="7">
        <v>3</v>
      </c>
      <c r="N22" s="35">
        <f t="shared" si="2"/>
        <v>71</v>
      </c>
      <c r="O22" s="7">
        <v>27</v>
      </c>
      <c r="P22" s="7">
        <v>40</v>
      </c>
      <c r="Q22" s="7">
        <v>3</v>
      </c>
      <c r="R22" s="35">
        <f t="shared" si="3"/>
        <v>67</v>
      </c>
      <c r="S22" s="7">
        <v>27</v>
      </c>
      <c r="T22" s="7">
        <v>25</v>
      </c>
      <c r="U22" s="7">
        <v>3</v>
      </c>
      <c r="V22" s="35">
        <f t="shared" si="4"/>
        <v>52</v>
      </c>
      <c r="W22" s="7">
        <v>21</v>
      </c>
      <c r="X22" s="7">
        <v>47</v>
      </c>
      <c r="Y22" s="7">
        <v>2</v>
      </c>
      <c r="Z22" s="35">
        <f t="shared" si="5"/>
        <v>68</v>
      </c>
      <c r="AA22" s="7">
        <v>23</v>
      </c>
      <c r="AB22" s="7">
        <v>46</v>
      </c>
      <c r="AC22" s="7">
        <v>2</v>
      </c>
      <c r="AD22" s="35">
        <f t="shared" si="6"/>
        <v>69</v>
      </c>
      <c r="AE22" s="7">
        <v>21</v>
      </c>
      <c r="AF22" s="7">
        <v>44</v>
      </c>
      <c r="AG22" s="7">
        <v>2</v>
      </c>
      <c r="AH22" s="37">
        <f t="shared" si="7"/>
        <v>65</v>
      </c>
      <c r="AI22" s="7">
        <v>50</v>
      </c>
      <c r="AJ22" s="7">
        <v>0</v>
      </c>
      <c r="AK22" s="7">
        <v>1</v>
      </c>
      <c r="AL22" s="37">
        <f t="shared" si="8"/>
        <v>50</v>
      </c>
      <c r="AM22" s="37">
        <f t="shared" si="9"/>
        <v>22</v>
      </c>
      <c r="AN22" s="4">
        <v>0</v>
      </c>
      <c r="AO22" s="37">
        <f t="shared" si="10"/>
        <v>582</v>
      </c>
      <c r="AP22" s="5">
        <f t="shared" si="11"/>
        <v>75.09677419354838</v>
      </c>
    </row>
    <row r="23" spans="1:42" ht="15">
      <c r="A23" s="4">
        <v>13</v>
      </c>
      <c r="B23" s="7" t="s">
        <v>290</v>
      </c>
      <c r="C23" s="7">
        <v>25</v>
      </c>
      <c r="D23" s="7">
        <v>25</v>
      </c>
      <c r="E23" s="7">
        <v>3</v>
      </c>
      <c r="F23" s="35">
        <f t="shared" si="0"/>
        <v>50</v>
      </c>
      <c r="G23" s="7">
        <v>22</v>
      </c>
      <c r="H23" s="7">
        <v>48</v>
      </c>
      <c r="I23" s="7">
        <v>3</v>
      </c>
      <c r="J23" s="35">
        <f t="shared" si="1"/>
        <v>70</v>
      </c>
      <c r="K23" s="7">
        <v>27</v>
      </c>
      <c r="L23" s="7">
        <v>39</v>
      </c>
      <c r="M23" s="7">
        <v>3</v>
      </c>
      <c r="N23" s="35">
        <f t="shared" si="2"/>
        <v>66</v>
      </c>
      <c r="O23" s="7">
        <v>28</v>
      </c>
      <c r="P23" s="7">
        <v>44</v>
      </c>
      <c r="Q23" s="7">
        <v>3</v>
      </c>
      <c r="R23" s="35">
        <f t="shared" si="3"/>
        <v>72</v>
      </c>
      <c r="S23" s="7">
        <v>22</v>
      </c>
      <c r="T23" s="7">
        <v>13</v>
      </c>
      <c r="U23" s="7">
        <v>0</v>
      </c>
      <c r="V23" s="35">
        <f t="shared" si="4"/>
        <v>35</v>
      </c>
      <c r="W23" s="7">
        <v>21</v>
      </c>
      <c r="X23" s="7">
        <v>48</v>
      </c>
      <c r="Y23" s="7">
        <v>2</v>
      </c>
      <c r="Z23" s="35">
        <f t="shared" si="5"/>
        <v>69</v>
      </c>
      <c r="AA23" s="7">
        <v>23</v>
      </c>
      <c r="AB23" s="7">
        <v>45</v>
      </c>
      <c r="AC23" s="7">
        <v>2</v>
      </c>
      <c r="AD23" s="35">
        <f t="shared" si="6"/>
        <v>68</v>
      </c>
      <c r="AE23" s="7">
        <v>21</v>
      </c>
      <c r="AF23" s="7">
        <v>44</v>
      </c>
      <c r="AG23" s="7">
        <v>2</v>
      </c>
      <c r="AH23" s="37">
        <f t="shared" si="7"/>
        <v>65</v>
      </c>
      <c r="AI23" s="7">
        <v>50</v>
      </c>
      <c r="AJ23" s="7">
        <v>0</v>
      </c>
      <c r="AK23" s="7">
        <v>1</v>
      </c>
      <c r="AL23" s="37">
        <f t="shared" si="8"/>
        <v>50</v>
      </c>
      <c r="AM23" s="37">
        <f t="shared" si="9"/>
        <v>19</v>
      </c>
      <c r="AN23" s="4">
        <v>1</v>
      </c>
      <c r="AO23" s="37">
        <f t="shared" si="10"/>
        <v>545</v>
      </c>
      <c r="AP23" s="5">
        <f t="shared" si="11"/>
        <v>70.3225806451613</v>
      </c>
    </row>
    <row r="24" spans="1:42" ht="15">
      <c r="A24" s="4">
        <v>14</v>
      </c>
      <c r="B24" s="7" t="s">
        <v>291</v>
      </c>
      <c r="C24" s="7">
        <v>23</v>
      </c>
      <c r="D24" s="7">
        <v>24</v>
      </c>
      <c r="E24" s="7">
        <v>3</v>
      </c>
      <c r="F24" s="35">
        <f t="shared" si="0"/>
        <v>47</v>
      </c>
      <c r="G24" s="7">
        <v>25</v>
      </c>
      <c r="H24" s="7">
        <v>56</v>
      </c>
      <c r="I24" s="7">
        <v>3</v>
      </c>
      <c r="J24" s="35">
        <f t="shared" si="1"/>
        <v>81</v>
      </c>
      <c r="K24" s="7">
        <v>22</v>
      </c>
      <c r="L24" s="7">
        <v>37</v>
      </c>
      <c r="M24" s="7">
        <v>3</v>
      </c>
      <c r="N24" s="35">
        <f t="shared" si="2"/>
        <v>59</v>
      </c>
      <c r="O24" s="7">
        <v>23</v>
      </c>
      <c r="P24" s="7">
        <v>8</v>
      </c>
      <c r="Q24" s="7">
        <v>0</v>
      </c>
      <c r="R24" s="35">
        <f t="shared" si="3"/>
        <v>31</v>
      </c>
      <c r="S24" s="7">
        <v>21</v>
      </c>
      <c r="T24" s="7">
        <v>35</v>
      </c>
      <c r="U24" s="7">
        <v>3</v>
      </c>
      <c r="V24" s="35">
        <f t="shared" si="4"/>
        <v>56</v>
      </c>
      <c r="W24" s="7">
        <v>19</v>
      </c>
      <c r="X24" s="7">
        <v>46</v>
      </c>
      <c r="Y24" s="7">
        <v>2</v>
      </c>
      <c r="Z24" s="35">
        <f t="shared" si="5"/>
        <v>65</v>
      </c>
      <c r="AA24" s="7">
        <v>22</v>
      </c>
      <c r="AB24" s="7">
        <v>45</v>
      </c>
      <c r="AC24" s="7">
        <v>2</v>
      </c>
      <c r="AD24" s="35">
        <f t="shared" si="6"/>
        <v>67</v>
      </c>
      <c r="AE24" s="7">
        <v>21</v>
      </c>
      <c r="AF24" s="7">
        <v>44</v>
      </c>
      <c r="AG24" s="7">
        <v>2</v>
      </c>
      <c r="AH24" s="37">
        <f t="shared" si="7"/>
        <v>65</v>
      </c>
      <c r="AI24" s="7">
        <v>47</v>
      </c>
      <c r="AJ24" s="7">
        <v>0</v>
      </c>
      <c r="AK24" s="7">
        <v>1</v>
      </c>
      <c r="AL24" s="37">
        <f t="shared" si="8"/>
        <v>47</v>
      </c>
      <c r="AM24" s="37">
        <f t="shared" si="9"/>
        <v>19</v>
      </c>
      <c r="AN24" s="45">
        <v>1</v>
      </c>
      <c r="AO24" s="37">
        <f t="shared" si="10"/>
        <v>518</v>
      </c>
      <c r="AP24" s="5">
        <f t="shared" si="11"/>
        <v>66.83870967741935</v>
      </c>
    </row>
    <row r="25" spans="1:42" ht="15">
      <c r="A25" s="4">
        <v>15</v>
      </c>
      <c r="B25" s="7" t="s">
        <v>292</v>
      </c>
      <c r="C25" s="7">
        <v>20</v>
      </c>
      <c r="D25" s="7">
        <v>0</v>
      </c>
      <c r="E25" s="7">
        <v>0</v>
      </c>
      <c r="F25" s="35">
        <f t="shared" si="0"/>
        <v>20</v>
      </c>
      <c r="G25" s="7">
        <v>20</v>
      </c>
      <c r="H25" s="7">
        <v>0</v>
      </c>
      <c r="I25" s="7">
        <v>0</v>
      </c>
      <c r="J25" s="35">
        <f t="shared" si="1"/>
        <v>20</v>
      </c>
      <c r="K25" s="7">
        <v>21</v>
      </c>
      <c r="L25" s="7">
        <v>15</v>
      </c>
      <c r="M25" s="7">
        <v>0</v>
      </c>
      <c r="N25" s="35">
        <f t="shared" si="2"/>
        <v>36</v>
      </c>
      <c r="O25" s="7">
        <v>23</v>
      </c>
      <c r="P25" s="7">
        <v>4</v>
      </c>
      <c r="Q25" s="7">
        <v>0</v>
      </c>
      <c r="R25" s="35">
        <f t="shared" si="3"/>
        <v>27</v>
      </c>
      <c r="S25" s="7">
        <v>18</v>
      </c>
      <c r="T25" s="7">
        <v>7</v>
      </c>
      <c r="U25" s="7">
        <v>0</v>
      </c>
      <c r="V25" s="35">
        <f t="shared" si="4"/>
        <v>25</v>
      </c>
      <c r="W25" s="7">
        <v>15</v>
      </c>
      <c r="X25" s="7" t="s">
        <v>142</v>
      </c>
      <c r="Y25" s="7">
        <v>0</v>
      </c>
      <c r="Z25" s="35">
        <v>15</v>
      </c>
      <c r="AA25" s="7">
        <v>20</v>
      </c>
      <c r="AB25" s="7" t="s">
        <v>142</v>
      </c>
      <c r="AC25" s="7">
        <v>0</v>
      </c>
      <c r="AD25" s="35">
        <v>20</v>
      </c>
      <c r="AE25" s="7">
        <v>15</v>
      </c>
      <c r="AF25" s="7" t="s">
        <v>142</v>
      </c>
      <c r="AG25" s="7">
        <v>0</v>
      </c>
      <c r="AH25" s="37">
        <v>15</v>
      </c>
      <c r="AI25" s="7">
        <v>45</v>
      </c>
      <c r="AJ25" s="7">
        <v>0</v>
      </c>
      <c r="AK25" s="7">
        <v>1</v>
      </c>
      <c r="AL25" s="37">
        <f t="shared" si="8"/>
        <v>45</v>
      </c>
      <c r="AM25" s="37">
        <f t="shared" si="9"/>
        <v>1</v>
      </c>
      <c r="AN25" s="4">
        <v>8</v>
      </c>
      <c r="AO25" s="37">
        <f t="shared" si="10"/>
        <v>223</v>
      </c>
      <c r="AP25" s="5">
        <f t="shared" si="11"/>
        <v>28.774193548387096</v>
      </c>
    </row>
    <row r="26" spans="1:42" ht="15">
      <c r="A26" s="4">
        <v>16</v>
      </c>
      <c r="B26" s="7" t="s">
        <v>293</v>
      </c>
      <c r="C26" s="7">
        <v>23</v>
      </c>
      <c r="D26" s="7">
        <v>27</v>
      </c>
      <c r="E26" s="7">
        <v>3</v>
      </c>
      <c r="F26" s="35">
        <f t="shared" si="0"/>
        <v>50</v>
      </c>
      <c r="G26" s="7">
        <v>22</v>
      </c>
      <c r="H26" s="7">
        <v>29</v>
      </c>
      <c r="I26" s="7">
        <v>3</v>
      </c>
      <c r="J26" s="35">
        <f t="shared" si="1"/>
        <v>51</v>
      </c>
      <c r="K26" s="7">
        <v>24</v>
      </c>
      <c r="L26" s="7">
        <v>52</v>
      </c>
      <c r="M26" s="7">
        <v>3</v>
      </c>
      <c r="N26" s="35">
        <f t="shared" si="2"/>
        <v>76</v>
      </c>
      <c r="O26" s="7">
        <v>19</v>
      </c>
      <c r="P26" s="7">
        <v>24</v>
      </c>
      <c r="Q26" s="7">
        <v>3</v>
      </c>
      <c r="R26" s="35">
        <f t="shared" si="3"/>
        <v>43</v>
      </c>
      <c r="S26" s="7">
        <v>21</v>
      </c>
      <c r="T26" s="7">
        <v>24</v>
      </c>
      <c r="U26" s="7">
        <v>3</v>
      </c>
      <c r="V26" s="35">
        <f t="shared" si="4"/>
        <v>45</v>
      </c>
      <c r="W26" s="7">
        <v>20</v>
      </c>
      <c r="X26" s="7">
        <v>45</v>
      </c>
      <c r="Y26" s="7">
        <v>2</v>
      </c>
      <c r="Z26" s="35">
        <f aca="true" t="shared" si="12" ref="Z26:Z58">W26+X26</f>
        <v>65</v>
      </c>
      <c r="AA26" s="7">
        <v>22</v>
      </c>
      <c r="AB26" s="7">
        <v>43</v>
      </c>
      <c r="AC26" s="7">
        <v>2</v>
      </c>
      <c r="AD26" s="35">
        <f aca="true" t="shared" si="13" ref="AD26:AD58">AA26+AB26</f>
        <v>65</v>
      </c>
      <c r="AE26" s="7">
        <v>15</v>
      </c>
      <c r="AF26" s="7">
        <v>42</v>
      </c>
      <c r="AG26" s="7">
        <v>2</v>
      </c>
      <c r="AH26" s="37">
        <f aca="true" t="shared" si="14" ref="AH26:AH58">AE26+AF26</f>
        <v>57</v>
      </c>
      <c r="AI26" s="7">
        <v>46</v>
      </c>
      <c r="AJ26" s="7">
        <v>0</v>
      </c>
      <c r="AK26" s="7">
        <v>1</v>
      </c>
      <c r="AL26" s="37">
        <f t="shared" si="8"/>
        <v>46</v>
      </c>
      <c r="AM26" s="37">
        <f t="shared" si="9"/>
        <v>22</v>
      </c>
      <c r="AN26" s="4">
        <v>0</v>
      </c>
      <c r="AO26" s="37">
        <f t="shared" si="10"/>
        <v>498</v>
      </c>
      <c r="AP26" s="5">
        <f t="shared" si="11"/>
        <v>64.25806451612902</v>
      </c>
    </row>
    <row r="27" spans="1:42" ht="15">
      <c r="A27" s="4">
        <v>17</v>
      </c>
      <c r="B27" s="7" t="s">
        <v>294</v>
      </c>
      <c r="C27" s="7">
        <v>25</v>
      </c>
      <c r="D27" s="7">
        <v>25</v>
      </c>
      <c r="E27" s="7">
        <v>3</v>
      </c>
      <c r="F27" s="35">
        <f t="shared" si="0"/>
        <v>50</v>
      </c>
      <c r="G27" s="7">
        <v>25</v>
      </c>
      <c r="H27" s="7">
        <v>33</v>
      </c>
      <c r="I27" s="7">
        <v>3</v>
      </c>
      <c r="J27" s="35">
        <f t="shared" si="1"/>
        <v>58</v>
      </c>
      <c r="K27" s="7">
        <v>30</v>
      </c>
      <c r="L27" s="7">
        <v>26</v>
      </c>
      <c r="M27" s="7">
        <v>3</v>
      </c>
      <c r="N27" s="35">
        <f t="shared" si="2"/>
        <v>56</v>
      </c>
      <c r="O27" s="7">
        <v>18</v>
      </c>
      <c r="P27" s="7">
        <v>2</v>
      </c>
      <c r="Q27" s="7">
        <v>0</v>
      </c>
      <c r="R27" s="35">
        <f t="shared" si="3"/>
        <v>20</v>
      </c>
      <c r="S27" s="7">
        <v>25</v>
      </c>
      <c r="T27" s="7">
        <v>25</v>
      </c>
      <c r="U27" s="7">
        <v>3</v>
      </c>
      <c r="V27" s="35">
        <f t="shared" si="4"/>
        <v>50</v>
      </c>
      <c r="W27" s="7">
        <v>22</v>
      </c>
      <c r="X27" s="7">
        <v>48</v>
      </c>
      <c r="Y27" s="7">
        <v>2</v>
      </c>
      <c r="Z27" s="35">
        <f t="shared" si="12"/>
        <v>70</v>
      </c>
      <c r="AA27" s="7">
        <v>20</v>
      </c>
      <c r="AB27" s="7">
        <v>44</v>
      </c>
      <c r="AC27" s="7">
        <v>2</v>
      </c>
      <c r="AD27" s="35">
        <f t="shared" si="13"/>
        <v>64</v>
      </c>
      <c r="AE27" s="7">
        <v>20</v>
      </c>
      <c r="AF27" s="7">
        <v>42</v>
      </c>
      <c r="AG27" s="7">
        <v>2</v>
      </c>
      <c r="AH27" s="37">
        <f t="shared" si="14"/>
        <v>62</v>
      </c>
      <c r="AI27" s="7">
        <v>47</v>
      </c>
      <c r="AJ27" s="7">
        <v>0</v>
      </c>
      <c r="AK27" s="7">
        <v>1</v>
      </c>
      <c r="AL27" s="37">
        <f t="shared" si="8"/>
        <v>47</v>
      </c>
      <c r="AM27" s="37">
        <f t="shared" si="9"/>
        <v>19</v>
      </c>
      <c r="AN27" s="4">
        <v>1</v>
      </c>
      <c r="AO27" s="37">
        <f t="shared" si="10"/>
        <v>477</v>
      </c>
      <c r="AP27" s="5">
        <f t="shared" si="11"/>
        <v>61.54838709677419</v>
      </c>
    </row>
    <row r="28" spans="1:42" ht="15">
      <c r="A28" s="4">
        <v>18</v>
      </c>
      <c r="B28" s="7" t="s">
        <v>295</v>
      </c>
      <c r="C28" s="7">
        <v>29</v>
      </c>
      <c r="D28" s="7">
        <v>42</v>
      </c>
      <c r="E28" s="7">
        <v>3</v>
      </c>
      <c r="F28" s="35">
        <f t="shared" si="0"/>
        <v>71</v>
      </c>
      <c r="G28" s="7">
        <v>27</v>
      </c>
      <c r="H28" s="7">
        <v>43</v>
      </c>
      <c r="I28" s="7">
        <v>3</v>
      </c>
      <c r="J28" s="35">
        <f t="shared" si="1"/>
        <v>70</v>
      </c>
      <c r="K28" s="7">
        <v>29</v>
      </c>
      <c r="L28" s="7">
        <v>37</v>
      </c>
      <c r="M28" s="7">
        <v>3</v>
      </c>
      <c r="N28" s="35">
        <f t="shared" si="2"/>
        <v>66</v>
      </c>
      <c r="O28" s="7">
        <v>27</v>
      </c>
      <c r="P28" s="7">
        <v>32</v>
      </c>
      <c r="Q28" s="7">
        <v>3</v>
      </c>
      <c r="R28" s="35">
        <f t="shared" si="3"/>
        <v>59</v>
      </c>
      <c r="S28" s="7">
        <v>27</v>
      </c>
      <c r="T28" s="7">
        <v>18</v>
      </c>
      <c r="U28" s="7">
        <v>0</v>
      </c>
      <c r="V28" s="35">
        <f t="shared" si="4"/>
        <v>45</v>
      </c>
      <c r="W28" s="7">
        <v>22</v>
      </c>
      <c r="X28" s="7">
        <v>48</v>
      </c>
      <c r="Y28" s="7">
        <v>2</v>
      </c>
      <c r="Z28" s="35">
        <f t="shared" si="12"/>
        <v>70</v>
      </c>
      <c r="AA28" s="7">
        <v>21</v>
      </c>
      <c r="AB28" s="7">
        <v>45</v>
      </c>
      <c r="AC28" s="7">
        <v>2</v>
      </c>
      <c r="AD28" s="35">
        <f t="shared" si="13"/>
        <v>66</v>
      </c>
      <c r="AE28" s="7">
        <v>20</v>
      </c>
      <c r="AF28" s="7">
        <v>42</v>
      </c>
      <c r="AG28" s="7">
        <v>2</v>
      </c>
      <c r="AH28" s="37">
        <f t="shared" si="14"/>
        <v>62</v>
      </c>
      <c r="AI28" s="7">
        <v>47</v>
      </c>
      <c r="AJ28" s="7">
        <v>0</v>
      </c>
      <c r="AK28" s="7">
        <v>1</v>
      </c>
      <c r="AL28" s="37">
        <f t="shared" si="8"/>
        <v>47</v>
      </c>
      <c r="AM28" s="37">
        <f t="shared" si="9"/>
        <v>19</v>
      </c>
      <c r="AN28" s="4">
        <v>1</v>
      </c>
      <c r="AO28" s="37">
        <f t="shared" si="10"/>
        <v>556</v>
      </c>
      <c r="AP28" s="5">
        <f t="shared" si="11"/>
        <v>71.74193548387096</v>
      </c>
    </row>
    <row r="29" spans="1:42" ht="15">
      <c r="A29" s="4">
        <v>19</v>
      </c>
      <c r="B29" s="7" t="s">
        <v>296</v>
      </c>
      <c r="C29" s="7">
        <v>26</v>
      </c>
      <c r="D29" s="7">
        <v>36</v>
      </c>
      <c r="E29" s="7">
        <v>3</v>
      </c>
      <c r="F29" s="35">
        <f t="shared" si="0"/>
        <v>62</v>
      </c>
      <c r="G29" s="7">
        <v>28</v>
      </c>
      <c r="H29" s="7">
        <v>30</v>
      </c>
      <c r="I29" s="7">
        <v>3</v>
      </c>
      <c r="J29" s="35">
        <f t="shared" si="1"/>
        <v>58</v>
      </c>
      <c r="K29" s="7">
        <v>28</v>
      </c>
      <c r="L29" s="7">
        <v>37</v>
      </c>
      <c r="M29" s="7">
        <v>3</v>
      </c>
      <c r="N29" s="35">
        <f t="shared" si="2"/>
        <v>65</v>
      </c>
      <c r="O29" s="7">
        <v>26</v>
      </c>
      <c r="P29" s="7">
        <v>38</v>
      </c>
      <c r="Q29" s="7">
        <v>3</v>
      </c>
      <c r="R29" s="35">
        <f t="shared" si="3"/>
        <v>64</v>
      </c>
      <c r="S29" s="7">
        <v>24</v>
      </c>
      <c r="T29" s="7">
        <v>32</v>
      </c>
      <c r="U29" s="7">
        <v>3</v>
      </c>
      <c r="V29" s="35">
        <f t="shared" si="4"/>
        <v>56</v>
      </c>
      <c r="W29" s="7">
        <v>22</v>
      </c>
      <c r="X29" s="7">
        <v>48</v>
      </c>
      <c r="Y29" s="7">
        <v>2</v>
      </c>
      <c r="Z29" s="35">
        <f t="shared" si="12"/>
        <v>70</v>
      </c>
      <c r="AA29" s="7">
        <v>24</v>
      </c>
      <c r="AB29" s="7">
        <v>46</v>
      </c>
      <c r="AC29" s="7">
        <v>2</v>
      </c>
      <c r="AD29" s="35">
        <f t="shared" si="13"/>
        <v>70</v>
      </c>
      <c r="AE29" s="7">
        <v>21</v>
      </c>
      <c r="AF29" s="7">
        <v>46</v>
      </c>
      <c r="AG29" s="7">
        <v>2</v>
      </c>
      <c r="AH29" s="37">
        <f t="shared" si="14"/>
        <v>67</v>
      </c>
      <c r="AI29" s="7">
        <v>48</v>
      </c>
      <c r="AJ29" s="7">
        <v>0</v>
      </c>
      <c r="AK29" s="7">
        <v>1</v>
      </c>
      <c r="AL29" s="37">
        <f t="shared" si="8"/>
        <v>48</v>
      </c>
      <c r="AM29" s="37">
        <f t="shared" si="9"/>
        <v>22</v>
      </c>
      <c r="AN29" s="4">
        <v>0</v>
      </c>
      <c r="AO29" s="37">
        <f t="shared" si="10"/>
        <v>560</v>
      </c>
      <c r="AP29" s="5">
        <f t="shared" si="11"/>
        <v>72.25806451612902</v>
      </c>
    </row>
    <row r="30" spans="1:42" ht="15">
      <c r="A30" s="4">
        <v>20</v>
      </c>
      <c r="B30" s="7" t="s">
        <v>297</v>
      </c>
      <c r="C30" s="7">
        <v>28</v>
      </c>
      <c r="D30" s="7">
        <v>35</v>
      </c>
      <c r="E30" s="7">
        <v>3</v>
      </c>
      <c r="F30" s="35">
        <f t="shared" si="0"/>
        <v>63</v>
      </c>
      <c r="G30" s="7">
        <v>29</v>
      </c>
      <c r="H30" s="7">
        <v>33</v>
      </c>
      <c r="I30" s="7">
        <v>3</v>
      </c>
      <c r="J30" s="35">
        <f t="shared" si="1"/>
        <v>62</v>
      </c>
      <c r="K30" s="7">
        <v>26</v>
      </c>
      <c r="L30" s="7">
        <v>62</v>
      </c>
      <c r="M30" s="7">
        <v>3</v>
      </c>
      <c r="N30" s="35">
        <f t="shared" si="2"/>
        <v>88</v>
      </c>
      <c r="O30" s="7">
        <v>25</v>
      </c>
      <c r="P30" s="7">
        <v>33</v>
      </c>
      <c r="Q30" s="7">
        <v>3</v>
      </c>
      <c r="R30" s="35">
        <f t="shared" si="3"/>
        <v>58</v>
      </c>
      <c r="S30" s="7">
        <v>25</v>
      </c>
      <c r="T30" s="7">
        <v>36</v>
      </c>
      <c r="U30" s="7">
        <v>3</v>
      </c>
      <c r="V30" s="35">
        <f t="shared" si="4"/>
        <v>61</v>
      </c>
      <c r="W30" s="7">
        <v>19</v>
      </c>
      <c r="X30" s="7">
        <v>46</v>
      </c>
      <c r="Y30" s="7">
        <v>2</v>
      </c>
      <c r="Z30" s="35">
        <f t="shared" si="12"/>
        <v>65</v>
      </c>
      <c r="AA30" s="7">
        <v>20</v>
      </c>
      <c r="AB30" s="7">
        <v>43</v>
      </c>
      <c r="AC30" s="7">
        <v>2</v>
      </c>
      <c r="AD30" s="35">
        <f t="shared" si="13"/>
        <v>63</v>
      </c>
      <c r="AE30" s="7">
        <v>19</v>
      </c>
      <c r="AF30" s="7">
        <v>42</v>
      </c>
      <c r="AG30" s="7">
        <v>2</v>
      </c>
      <c r="AH30" s="37">
        <f t="shared" si="14"/>
        <v>61</v>
      </c>
      <c r="AI30" s="7">
        <v>43</v>
      </c>
      <c r="AJ30" s="7">
        <v>0</v>
      </c>
      <c r="AK30" s="7">
        <v>1</v>
      </c>
      <c r="AL30" s="37">
        <f t="shared" si="8"/>
        <v>43</v>
      </c>
      <c r="AM30" s="37">
        <f t="shared" si="9"/>
        <v>22</v>
      </c>
      <c r="AN30" s="4">
        <v>0</v>
      </c>
      <c r="AO30" s="37">
        <f t="shared" si="10"/>
        <v>564</v>
      </c>
      <c r="AP30" s="5">
        <f t="shared" si="11"/>
        <v>72.7741935483871</v>
      </c>
    </row>
    <row r="31" spans="1:42" ht="15">
      <c r="A31" s="4">
        <v>21</v>
      </c>
      <c r="B31" s="7" t="s">
        <v>298</v>
      </c>
      <c r="C31" s="7">
        <v>27</v>
      </c>
      <c r="D31" s="7">
        <v>35</v>
      </c>
      <c r="E31" s="7">
        <v>3</v>
      </c>
      <c r="F31" s="35">
        <f t="shared" si="0"/>
        <v>62</v>
      </c>
      <c r="G31" s="7">
        <v>24</v>
      </c>
      <c r="H31" s="7">
        <v>37</v>
      </c>
      <c r="I31" s="7">
        <v>3</v>
      </c>
      <c r="J31" s="35">
        <f t="shared" si="1"/>
        <v>61</v>
      </c>
      <c r="K31" s="7">
        <v>29</v>
      </c>
      <c r="L31" s="7">
        <v>34</v>
      </c>
      <c r="M31" s="7">
        <v>3</v>
      </c>
      <c r="N31" s="35">
        <f t="shared" si="2"/>
        <v>63</v>
      </c>
      <c r="O31" s="7">
        <v>24</v>
      </c>
      <c r="P31" s="7">
        <v>32</v>
      </c>
      <c r="Q31" s="7">
        <v>3</v>
      </c>
      <c r="R31" s="35">
        <f t="shared" si="3"/>
        <v>56</v>
      </c>
      <c r="S31" s="7">
        <v>25</v>
      </c>
      <c r="T31" s="7">
        <v>26</v>
      </c>
      <c r="U31" s="7">
        <v>3</v>
      </c>
      <c r="V31" s="35">
        <f t="shared" si="4"/>
        <v>51</v>
      </c>
      <c r="W31" s="7">
        <v>23</v>
      </c>
      <c r="X31" s="7">
        <v>48</v>
      </c>
      <c r="Y31" s="7">
        <v>2</v>
      </c>
      <c r="Z31" s="35">
        <f t="shared" si="12"/>
        <v>71</v>
      </c>
      <c r="AA31" s="7">
        <v>21</v>
      </c>
      <c r="AB31" s="7">
        <v>44</v>
      </c>
      <c r="AC31" s="7">
        <v>2</v>
      </c>
      <c r="AD31" s="35">
        <f t="shared" si="13"/>
        <v>65</v>
      </c>
      <c r="AE31" s="7">
        <v>15</v>
      </c>
      <c r="AF31" s="7">
        <v>42</v>
      </c>
      <c r="AG31" s="7">
        <v>2</v>
      </c>
      <c r="AH31" s="37">
        <f t="shared" si="14"/>
        <v>57</v>
      </c>
      <c r="AI31" s="7">
        <v>45</v>
      </c>
      <c r="AJ31" s="7">
        <v>0</v>
      </c>
      <c r="AK31" s="7">
        <v>1</v>
      </c>
      <c r="AL31" s="37">
        <f t="shared" si="8"/>
        <v>45</v>
      </c>
      <c r="AM31" s="37">
        <f t="shared" si="9"/>
        <v>22</v>
      </c>
      <c r="AN31" s="4">
        <v>0</v>
      </c>
      <c r="AO31" s="37">
        <f t="shared" si="10"/>
        <v>531</v>
      </c>
      <c r="AP31" s="5">
        <f t="shared" si="11"/>
        <v>68.51612903225806</v>
      </c>
    </row>
    <row r="32" spans="1:42" ht="15">
      <c r="A32" s="4">
        <v>22</v>
      </c>
      <c r="B32" s="7" t="s">
        <v>299</v>
      </c>
      <c r="C32" s="7">
        <v>28</v>
      </c>
      <c r="D32" s="7">
        <v>36</v>
      </c>
      <c r="E32" s="7">
        <v>3</v>
      </c>
      <c r="F32" s="35">
        <f t="shared" si="0"/>
        <v>64</v>
      </c>
      <c r="G32" s="7">
        <v>27</v>
      </c>
      <c r="H32" s="7">
        <v>38</v>
      </c>
      <c r="I32" s="7">
        <v>3</v>
      </c>
      <c r="J32" s="35">
        <f t="shared" si="1"/>
        <v>65</v>
      </c>
      <c r="K32" s="7">
        <v>26</v>
      </c>
      <c r="L32" s="7">
        <v>31</v>
      </c>
      <c r="M32" s="7">
        <v>3</v>
      </c>
      <c r="N32" s="35">
        <f t="shared" si="2"/>
        <v>57</v>
      </c>
      <c r="O32" s="7">
        <v>23</v>
      </c>
      <c r="P32" s="7">
        <v>31</v>
      </c>
      <c r="Q32" s="7">
        <v>3</v>
      </c>
      <c r="R32" s="35">
        <f t="shared" si="3"/>
        <v>54</v>
      </c>
      <c r="S32" s="7">
        <v>26</v>
      </c>
      <c r="T32" s="7">
        <v>13</v>
      </c>
      <c r="U32" s="7">
        <v>0</v>
      </c>
      <c r="V32" s="35">
        <f t="shared" si="4"/>
        <v>39</v>
      </c>
      <c r="W32" s="7">
        <v>22</v>
      </c>
      <c r="X32" s="7">
        <v>47</v>
      </c>
      <c r="Y32" s="7">
        <v>2</v>
      </c>
      <c r="Z32" s="35">
        <f t="shared" si="12"/>
        <v>69</v>
      </c>
      <c r="AA32" s="7">
        <v>24</v>
      </c>
      <c r="AB32" s="7">
        <v>44</v>
      </c>
      <c r="AC32" s="7">
        <v>2</v>
      </c>
      <c r="AD32" s="35">
        <f t="shared" si="13"/>
        <v>68</v>
      </c>
      <c r="AE32" s="7">
        <v>21</v>
      </c>
      <c r="AF32" s="7">
        <v>43</v>
      </c>
      <c r="AG32" s="7">
        <v>2</v>
      </c>
      <c r="AH32" s="37">
        <f t="shared" si="14"/>
        <v>64</v>
      </c>
      <c r="AI32" s="7">
        <v>48</v>
      </c>
      <c r="AJ32" s="7">
        <v>0</v>
      </c>
      <c r="AK32" s="7">
        <v>1</v>
      </c>
      <c r="AL32" s="37">
        <f t="shared" si="8"/>
        <v>48</v>
      </c>
      <c r="AM32" s="37">
        <f t="shared" si="9"/>
        <v>19</v>
      </c>
      <c r="AN32" s="4">
        <v>1</v>
      </c>
      <c r="AO32" s="37">
        <f t="shared" si="10"/>
        <v>528</v>
      </c>
      <c r="AP32" s="5">
        <f t="shared" si="11"/>
        <v>68.12903225806451</v>
      </c>
    </row>
    <row r="33" spans="1:42" ht="15">
      <c r="A33" s="4">
        <v>23</v>
      </c>
      <c r="B33" s="7" t="s">
        <v>300</v>
      </c>
      <c r="C33" s="7">
        <v>23</v>
      </c>
      <c r="D33" s="7">
        <v>12</v>
      </c>
      <c r="E33" s="7">
        <v>0</v>
      </c>
      <c r="F33" s="35">
        <f t="shared" si="0"/>
        <v>35</v>
      </c>
      <c r="G33" s="7">
        <v>17</v>
      </c>
      <c r="H33" s="7">
        <v>25</v>
      </c>
      <c r="I33" s="7">
        <v>3</v>
      </c>
      <c r="J33" s="35">
        <f t="shared" si="1"/>
        <v>42</v>
      </c>
      <c r="K33" s="7">
        <v>20</v>
      </c>
      <c r="L33" s="7">
        <v>28</v>
      </c>
      <c r="M33" s="7">
        <v>3</v>
      </c>
      <c r="N33" s="35">
        <f t="shared" si="2"/>
        <v>48</v>
      </c>
      <c r="O33" s="7">
        <v>17</v>
      </c>
      <c r="P33" s="7">
        <v>30</v>
      </c>
      <c r="Q33" s="7">
        <v>3</v>
      </c>
      <c r="R33" s="35">
        <f t="shared" si="3"/>
        <v>47</v>
      </c>
      <c r="S33" s="7">
        <v>23</v>
      </c>
      <c r="T33" s="7">
        <v>24</v>
      </c>
      <c r="U33" s="7">
        <v>3</v>
      </c>
      <c r="V33" s="35">
        <f t="shared" si="4"/>
        <v>47</v>
      </c>
      <c r="W33" s="7">
        <v>21</v>
      </c>
      <c r="X33" s="7">
        <v>45</v>
      </c>
      <c r="Y33" s="7">
        <v>2</v>
      </c>
      <c r="Z33" s="35">
        <f t="shared" si="12"/>
        <v>66</v>
      </c>
      <c r="AA33" s="7">
        <v>24</v>
      </c>
      <c r="AB33" s="7">
        <v>44</v>
      </c>
      <c r="AC33" s="7">
        <v>2</v>
      </c>
      <c r="AD33" s="35">
        <f t="shared" si="13"/>
        <v>68</v>
      </c>
      <c r="AE33" s="7">
        <v>19</v>
      </c>
      <c r="AF33" s="7">
        <v>42</v>
      </c>
      <c r="AG33" s="7">
        <v>2</v>
      </c>
      <c r="AH33" s="37">
        <f t="shared" si="14"/>
        <v>61</v>
      </c>
      <c r="AI33" s="7">
        <v>47</v>
      </c>
      <c r="AJ33" s="7">
        <v>0</v>
      </c>
      <c r="AK33" s="7">
        <v>1</v>
      </c>
      <c r="AL33" s="37">
        <f t="shared" si="8"/>
        <v>47</v>
      </c>
      <c r="AM33" s="37">
        <f t="shared" si="9"/>
        <v>19</v>
      </c>
      <c r="AN33" s="4">
        <v>1</v>
      </c>
      <c r="AO33" s="37">
        <f t="shared" si="10"/>
        <v>461</v>
      </c>
      <c r="AP33" s="5">
        <f t="shared" si="11"/>
        <v>59.483870967741936</v>
      </c>
    </row>
    <row r="34" spans="1:42" ht="15">
      <c r="A34" s="4">
        <v>24</v>
      </c>
      <c r="B34" s="7" t="s">
        <v>301</v>
      </c>
      <c r="C34" s="7">
        <v>22</v>
      </c>
      <c r="D34" s="7">
        <v>24</v>
      </c>
      <c r="E34" s="7">
        <v>3</v>
      </c>
      <c r="F34" s="35">
        <f t="shared" si="0"/>
        <v>46</v>
      </c>
      <c r="G34" s="7">
        <v>18</v>
      </c>
      <c r="H34" s="7">
        <v>18</v>
      </c>
      <c r="I34" s="7">
        <v>0</v>
      </c>
      <c r="J34" s="35">
        <f t="shared" si="1"/>
        <v>36</v>
      </c>
      <c r="K34" s="7">
        <v>27</v>
      </c>
      <c r="L34" s="7">
        <v>32</v>
      </c>
      <c r="M34" s="7">
        <v>3</v>
      </c>
      <c r="N34" s="35">
        <f t="shared" si="2"/>
        <v>59</v>
      </c>
      <c r="O34" s="7">
        <v>19</v>
      </c>
      <c r="P34" s="7">
        <v>16</v>
      </c>
      <c r="Q34" s="7">
        <v>0</v>
      </c>
      <c r="R34" s="35">
        <f t="shared" si="3"/>
        <v>35</v>
      </c>
      <c r="S34" s="7">
        <v>19</v>
      </c>
      <c r="T34" s="7">
        <v>16</v>
      </c>
      <c r="U34" s="7">
        <v>0</v>
      </c>
      <c r="V34" s="35">
        <f t="shared" si="4"/>
        <v>35</v>
      </c>
      <c r="W34" s="7">
        <v>18</v>
      </c>
      <c r="X34" s="7">
        <v>45</v>
      </c>
      <c r="Y34" s="7">
        <v>2</v>
      </c>
      <c r="Z34" s="35">
        <f t="shared" si="12"/>
        <v>63</v>
      </c>
      <c r="AA34" s="7">
        <v>22</v>
      </c>
      <c r="AB34" s="7">
        <v>43</v>
      </c>
      <c r="AC34" s="7">
        <v>2</v>
      </c>
      <c r="AD34" s="35">
        <f t="shared" si="13"/>
        <v>65</v>
      </c>
      <c r="AE34" s="7">
        <v>18</v>
      </c>
      <c r="AF34" s="7">
        <v>41</v>
      </c>
      <c r="AG34" s="7">
        <v>2</v>
      </c>
      <c r="AH34" s="37">
        <f t="shared" si="14"/>
        <v>59</v>
      </c>
      <c r="AI34" s="7">
        <v>45</v>
      </c>
      <c r="AJ34" s="7">
        <v>0</v>
      </c>
      <c r="AK34" s="7">
        <v>1</v>
      </c>
      <c r="AL34" s="37">
        <f t="shared" si="8"/>
        <v>45</v>
      </c>
      <c r="AM34" s="37">
        <f t="shared" si="9"/>
        <v>13</v>
      </c>
      <c r="AN34" s="4">
        <v>3</v>
      </c>
      <c r="AO34" s="37">
        <f t="shared" si="10"/>
        <v>443</v>
      </c>
      <c r="AP34" s="5">
        <f t="shared" si="11"/>
        <v>57.16129032258065</v>
      </c>
    </row>
    <row r="35" spans="1:42" ht="15">
      <c r="A35" s="4">
        <v>25</v>
      </c>
      <c r="B35" s="7" t="s">
        <v>302</v>
      </c>
      <c r="C35" s="7">
        <v>23</v>
      </c>
      <c r="D35" s="7">
        <v>29</v>
      </c>
      <c r="E35" s="7">
        <v>3</v>
      </c>
      <c r="F35" s="35">
        <f t="shared" si="0"/>
        <v>52</v>
      </c>
      <c r="G35" s="7">
        <v>25</v>
      </c>
      <c r="H35" s="7">
        <v>32</v>
      </c>
      <c r="I35" s="7">
        <v>3</v>
      </c>
      <c r="J35" s="35">
        <f t="shared" si="1"/>
        <v>57</v>
      </c>
      <c r="K35" s="7">
        <v>30</v>
      </c>
      <c r="L35" s="7">
        <v>31</v>
      </c>
      <c r="M35" s="7">
        <v>3</v>
      </c>
      <c r="N35" s="35">
        <f t="shared" si="2"/>
        <v>61</v>
      </c>
      <c r="O35" s="7">
        <v>26</v>
      </c>
      <c r="P35" s="7">
        <v>44</v>
      </c>
      <c r="Q35" s="7">
        <v>3</v>
      </c>
      <c r="R35" s="35">
        <f t="shared" si="3"/>
        <v>70</v>
      </c>
      <c r="S35" s="7">
        <v>27</v>
      </c>
      <c r="T35" s="7">
        <v>26</v>
      </c>
      <c r="U35" s="7">
        <v>3</v>
      </c>
      <c r="V35" s="35">
        <f t="shared" si="4"/>
        <v>53</v>
      </c>
      <c r="W35" s="7">
        <v>22</v>
      </c>
      <c r="X35" s="7">
        <v>46</v>
      </c>
      <c r="Y35" s="7">
        <v>2</v>
      </c>
      <c r="Z35" s="35">
        <f t="shared" si="12"/>
        <v>68</v>
      </c>
      <c r="AA35" s="7">
        <v>23</v>
      </c>
      <c r="AB35" s="7">
        <v>46</v>
      </c>
      <c r="AC35" s="7">
        <v>2</v>
      </c>
      <c r="AD35" s="35">
        <f t="shared" si="13"/>
        <v>69</v>
      </c>
      <c r="AE35" s="7">
        <v>20</v>
      </c>
      <c r="AF35" s="7">
        <v>44</v>
      </c>
      <c r="AG35" s="7">
        <v>2</v>
      </c>
      <c r="AH35" s="37">
        <f t="shared" si="14"/>
        <v>64</v>
      </c>
      <c r="AI35" s="7">
        <v>45</v>
      </c>
      <c r="AJ35" s="7">
        <v>0</v>
      </c>
      <c r="AK35" s="7">
        <v>1</v>
      </c>
      <c r="AL35" s="37">
        <f t="shared" si="8"/>
        <v>45</v>
      </c>
      <c r="AM35" s="37">
        <f t="shared" si="9"/>
        <v>22</v>
      </c>
      <c r="AN35" s="4">
        <v>0</v>
      </c>
      <c r="AO35" s="37">
        <f t="shared" si="10"/>
        <v>539</v>
      </c>
      <c r="AP35" s="5">
        <f t="shared" si="11"/>
        <v>69.54838709677419</v>
      </c>
    </row>
    <row r="36" spans="1:42" ht="15">
      <c r="A36" s="4">
        <v>26</v>
      </c>
      <c r="B36" s="7" t="s">
        <v>303</v>
      </c>
      <c r="C36" s="7">
        <v>23</v>
      </c>
      <c r="D36" s="7">
        <v>39</v>
      </c>
      <c r="E36" s="7">
        <v>3</v>
      </c>
      <c r="F36" s="35">
        <f t="shared" si="0"/>
        <v>62</v>
      </c>
      <c r="G36" s="7">
        <v>24</v>
      </c>
      <c r="H36" s="7">
        <v>53</v>
      </c>
      <c r="I36" s="7">
        <v>3</v>
      </c>
      <c r="J36" s="35">
        <f t="shared" si="1"/>
        <v>77</v>
      </c>
      <c r="K36" s="7">
        <v>24</v>
      </c>
      <c r="L36" s="7">
        <v>39</v>
      </c>
      <c r="M36" s="7">
        <v>3</v>
      </c>
      <c r="N36" s="35">
        <f t="shared" si="2"/>
        <v>63</v>
      </c>
      <c r="O36" s="7">
        <v>21</v>
      </c>
      <c r="P36" s="7">
        <v>32</v>
      </c>
      <c r="Q36" s="7">
        <v>3</v>
      </c>
      <c r="R36" s="35">
        <f t="shared" si="3"/>
        <v>53</v>
      </c>
      <c r="S36" s="7">
        <v>21</v>
      </c>
      <c r="T36" s="7">
        <v>26</v>
      </c>
      <c r="U36" s="7">
        <v>3</v>
      </c>
      <c r="V36" s="35">
        <f t="shared" si="4"/>
        <v>47</v>
      </c>
      <c r="W36" s="7">
        <v>20</v>
      </c>
      <c r="X36" s="7">
        <v>45</v>
      </c>
      <c r="Y36" s="7">
        <v>2</v>
      </c>
      <c r="Z36" s="35">
        <f t="shared" si="12"/>
        <v>65</v>
      </c>
      <c r="AA36" s="7">
        <v>21</v>
      </c>
      <c r="AB36" s="7">
        <v>42</v>
      </c>
      <c r="AC36" s="7">
        <v>2</v>
      </c>
      <c r="AD36" s="35">
        <f t="shared" si="13"/>
        <v>63</v>
      </c>
      <c r="AE36" s="7">
        <v>18</v>
      </c>
      <c r="AF36" s="7">
        <v>42</v>
      </c>
      <c r="AG36" s="7">
        <v>2</v>
      </c>
      <c r="AH36" s="37">
        <f t="shared" si="14"/>
        <v>60</v>
      </c>
      <c r="AI36" s="7">
        <v>47</v>
      </c>
      <c r="AJ36" s="7">
        <v>0</v>
      </c>
      <c r="AK36" s="7">
        <v>1</v>
      </c>
      <c r="AL36" s="37">
        <f t="shared" si="8"/>
        <v>47</v>
      </c>
      <c r="AM36" s="37">
        <f t="shared" si="9"/>
        <v>22</v>
      </c>
      <c r="AN36" s="4">
        <v>0</v>
      </c>
      <c r="AO36" s="37">
        <f t="shared" si="10"/>
        <v>537</v>
      </c>
      <c r="AP36" s="5">
        <f t="shared" si="11"/>
        <v>69.29032258064515</v>
      </c>
    </row>
    <row r="37" spans="1:42" ht="15">
      <c r="A37" s="4">
        <v>27</v>
      </c>
      <c r="B37" s="7" t="s">
        <v>304</v>
      </c>
      <c r="C37" s="7">
        <v>24</v>
      </c>
      <c r="D37" s="7">
        <v>30</v>
      </c>
      <c r="E37" s="7">
        <v>3</v>
      </c>
      <c r="F37" s="35">
        <f t="shared" si="0"/>
        <v>54</v>
      </c>
      <c r="G37" s="7">
        <v>25</v>
      </c>
      <c r="H37" s="7">
        <v>26</v>
      </c>
      <c r="I37" s="7">
        <v>3</v>
      </c>
      <c r="J37" s="35">
        <f t="shared" si="1"/>
        <v>51</v>
      </c>
      <c r="K37" s="7">
        <v>26</v>
      </c>
      <c r="L37" s="7">
        <v>39</v>
      </c>
      <c r="M37" s="7">
        <v>3</v>
      </c>
      <c r="N37" s="35">
        <f t="shared" si="2"/>
        <v>65</v>
      </c>
      <c r="O37" s="7">
        <v>22</v>
      </c>
      <c r="P37" s="7">
        <v>15</v>
      </c>
      <c r="Q37" s="7">
        <v>0</v>
      </c>
      <c r="R37" s="35">
        <f t="shared" si="3"/>
        <v>37</v>
      </c>
      <c r="S37" s="7">
        <v>21</v>
      </c>
      <c r="T37" s="7">
        <v>33</v>
      </c>
      <c r="U37" s="7">
        <v>3</v>
      </c>
      <c r="V37" s="35">
        <f t="shared" si="4"/>
        <v>54</v>
      </c>
      <c r="W37" s="7">
        <v>20</v>
      </c>
      <c r="X37" s="7">
        <v>46</v>
      </c>
      <c r="Y37" s="7">
        <v>2</v>
      </c>
      <c r="Z37" s="35">
        <f t="shared" si="12"/>
        <v>66</v>
      </c>
      <c r="AA37" s="7">
        <v>22</v>
      </c>
      <c r="AB37" s="7">
        <v>43</v>
      </c>
      <c r="AC37" s="7">
        <v>2</v>
      </c>
      <c r="AD37" s="35">
        <f t="shared" si="13"/>
        <v>65</v>
      </c>
      <c r="AE37" s="7">
        <v>18</v>
      </c>
      <c r="AF37" s="7">
        <v>42</v>
      </c>
      <c r="AG37" s="7">
        <v>2</v>
      </c>
      <c r="AH37" s="37">
        <f t="shared" si="14"/>
        <v>60</v>
      </c>
      <c r="AI37" s="7">
        <v>45</v>
      </c>
      <c r="AJ37" s="7">
        <v>0</v>
      </c>
      <c r="AK37" s="7">
        <v>1</v>
      </c>
      <c r="AL37" s="37">
        <f t="shared" si="8"/>
        <v>45</v>
      </c>
      <c r="AM37" s="37">
        <f t="shared" si="9"/>
        <v>19</v>
      </c>
      <c r="AN37" s="4">
        <v>1</v>
      </c>
      <c r="AO37" s="37">
        <f t="shared" si="10"/>
        <v>497</v>
      </c>
      <c r="AP37" s="5">
        <f t="shared" si="11"/>
        <v>64.12903225806451</v>
      </c>
    </row>
    <row r="38" spans="1:42" ht="15">
      <c r="A38" s="4">
        <v>28</v>
      </c>
      <c r="B38" s="7" t="s">
        <v>305</v>
      </c>
      <c r="C38" s="7">
        <v>17</v>
      </c>
      <c r="D38" s="7">
        <v>18</v>
      </c>
      <c r="E38" s="7">
        <v>0</v>
      </c>
      <c r="F38" s="35">
        <f t="shared" si="0"/>
        <v>35</v>
      </c>
      <c r="G38" s="7">
        <v>16</v>
      </c>
      <c r="H38" s="7">
        <v>37</v>
      </c>
      <c r="I38" s="7">
        <v>3</v>
      </c>
      <c r="J38" s="35">
        <f t="shared" si="1"/>
        <v>53</v>
      </c>
      <c r="K38" s="7">
        <v>22</v>
      </c>
      <c r="L38" s="7">
        <v>18</v>
      </c>
      <c r="M38" s="7">
        <v>0</v>
      </c>
      <c r="N38" s="35">
        <f t="shared" si="2"/>
        <v>40</v>
      </c>
      <c r="O38" s="7">
        <v>21</v>
      </c>
      <c r="P38" s="7">
        <v>8</v>
      </c>
      <c r="Q38" s="7">
        <v>0</v>
      </c>
      <c r="R38" s="35">
        <f t="shared" si="3"/>
        <v>29</v>
      </c>
      <c r="S38" s="7">
        <v>22</v>
      </c>
      <c r="T38" s="7">
        <v>12</v>
      </c>
      <c r="U38" s="7">
        <v>0</v>
      </c>
      <c r="V38" s="35">
        <f t="shared" si="4"/>
        <v>34</v>
      </c>
      <c r="W38" s="7">
        <v>20</v>
      </c>
      <c r="X38" s="7">
        <v>45</v>
      </c>
      <c r="Y38" s="7">
        <v>2</v>
      </c>
      <c r="Z38" s="35">
        <f t="shared" si="12"/>
        <v>65</v>
      </c>
      <c r="AA38" s="7">
        <v>20</v>
      </c>
      <c r="AB38" s="7">
        <v>42</v>
      </c>
      <c r="AC38" s="7">
        <v>2</v>
      </c>
      <c r="AD38" s="35">
        <f t="shared" si="13"/>
        <v>62</v>
      </c>
      <c r="AE38" s="7">
        <v>19</v>
      </c>
      <c r="AF38" s="7">
        <v>43</v>
      </c>
      <c r="AG38" s="7">
        <v>2</v>
      </c>
      <c r="AH38" s="37">
        <f t="shared" si="14"/>
        <v>62</v>
      </c>
      <c r="AI38" s="7">
        <v>45</v>
      </c>
      <c r="AJ38" s="7">
        <v>0</v>
      </c>
      <c r="AK38" s="7">
        <v>1</v>
      </c>
      <c r="AL38" s="37">
        <f t="shared" si="8"/>
        <v>45</v>
      </c>
      <c r="AM38" s="37">
        <f t="shared" si="9"/>
        <v>10</v>
      </c>
      <c r="AN38" s="4">
        <v>4</v>
      </c>
      <c r="AO38" s="37">
        <f t="shared" si="10"/>
        <v>425</v>
      </c>
      <c r="AP38" s="5">
        <f t="shared" si="11"/>
        <v>54.83870967741935</v>
      </c>
    </row>
    <row r="39" spans="1:42" ht="15">
      <c r="A39" s="4">
        <v>29</v>
      </c>
      <c r="B39" s="7" t="s">
        <v>306</v>
      </c>
      <c r="C39" s="7">
        <v>23</v>
      </c>
      <c r="D39" s="7">
        <v>25</v>
      </c>
      <c r="E39" s="7">
        <v>3</v>
      </c>
      <c r="F39" s="35">
        <f t="shared" si="0"/>
        <v>48</v>
      </c>
      <c r="G39" s="7">
        <v>22</v>
      </c>
      <c r="H39" s="7">
        <v>34</v>
      </c>
      <c r="I39" s="7">
        <v>3</v>
      </c>
      <c r="J39" s="35">
        <f t="shared" si="1"/>
        <v>56</v>
      </c>
      <c r="K39" s="7">
        <v>23</v>
      </c>
      <c r="L39" s="7">
        <v>24</v>
      </c>
      <c r="M39" s="7">
        <v>3</v>
      </c>
      <c r="N39" s="35">
        <f t="shared" si="2"/>
        <v>47</v>
      </c>
      <c r="O39" s="7">
        <v>22</v>
      </c>
      <c r="P39" s="7">
        <v>30</v>
      </c>
      <c r="Q39" s="7">
        <v>3</v>
      </c>
      <c r="R39" s="35">
        <f t="shared" si="3"/>
        <v>52</v>
      </c>
      <c r="S39" s="7">
        <v>23</v>
      </c>
      <c r="T39" s="7">
        <v>12</v>
      </c>
      <c r="U39" s="7">
        <v>0</v>
      </c>
      <c r="V39" s="35">
        <f t="shared" si="4"/>
        <v>35</v>
      </c>
      <c r="W39" s="7">
        <v>19</v>
      </c>
      <c r="X39" s="7">
        <v>45</v>
      </c>
      <c r="Y39" s="7">
        <v>2</v>
      </c>
      <c r="Z39" s="35">
        <f t="shared" si="12"/>
        <v>64</v>
      </c>
      <c r="AA39" s="7">
        <v>22</v>
      </c>
      <c r="AB39" s="7">
        <v>43</v>
      </c>
      <c r="AC39" s="7">
        <v>2</v>
      </c>
      <c r="AD39" s="35">
        <f t="shared" si="13"/>
        <v>65</v>
      </c>
      <c r="AE39" s="7">
        <v>18</v>
      </c>
      <c r="AF39" s="7">
        <v>42</v>
      </c>
      <c r="AG39" s="7">
        <v>2</v>
      </c>
      <c r="AH39" s="37">
        <f t="shared" si="14"/>
        <v>60</v>
      </c>
      <c r="AI39" s="7">
        <v>45</v>
      </c>
      <c r="AJ39" s="7">
        <v>0</v>
      </c>
      <c r="AK39" s="7">
        <v>1</v>
      </c>
      <c r="AL39" s="37">
        <f t="shared" si="8"/>
        <v>45</v>
      </c>
      <c r="AM39" s="37">
        <f t="shared" si="9"/>
        <v>19</v>
      </c>
      <c r="AN39" s="4">
        <v>1</v>
      </c>
      <c r="AO39" s="37">
        <f t="shared" si="10"/>
        <v>472</v>
      </c>
      <c r="AP39" s="5">
        <f t="shared" si="11"/>
        <v>60.90322580645161</v>
      </c>
    </row>
    <row r="40" spans="1:42" ht="15">
      <c r="A40" s="4">
        <v>30</v>
      </c>
      <c r="B40" s="7" t="s">
        <v>307</v>
      </c>
      <c r="C40" s="7">
        <v>16</v>
      </c>
      <c r="D40" s="7">
        <v>9</v>
      </c>
      <c r="E40" s="7">
        <v>0</v>
      </c>
      <c r="F40" s="35">
        <f t="shared" si="0"/>
        <v>25</v>
      </c>
      <c r="G40" s="7">
        <v>23</v>
      </c>
      <c r="H40" s="7">
        <v>25</v>
      </c>
      <c r="I40" s="7">
        <v>3</v>
      </c>
      <c r="J40" s="35">
        <f t="shared" si="1"/>
        <v>48</v>
      </c>
      <c r="K40" s="7">
        <v>21</v>
      </c>
      <c r="L40" s="7">
        <v>13</v>
      </c>
      <c r="M40" s="7">
        <v>0</v>
      </c>
      <c r="N40" s="35">
        <f t="shared" si="2"/>
        <v>34</v>
      </c>
      <c r="O40" s="7">
        <v>16</v>
      </c>
      <c r="P40" s="7">
        <v>8</v>
      </c>
      <c r="Q40" s="7">
        <v>0</v>
      </c>
      <c r="R40" s="35">
        <f t="shared" si="3"/>
        <v>24</v>
      </c>
      <c r="S40" s="7">
        <v>17</v>
      </c>
      <c r="T40" s="7">
        <v>2</v>
      </c>
      <c r="U40" s="7">
        <v>0</v>
      </c>
      <c r="V40" s="35">
        <f t="shared" si="4"/>
        <v>19</v>
      </c>
      <c r="W40" s="7">
        <v>15</v>
      </c>
      <c r="X40" s="7">
        <v>44</v>
      </c>
      <c r="Y40" s="7">
        <v>2</v>
      </c>
      <c r="Z40" s="35">
        <f t="shared" si="12"/>
        <v>59</v>
      </c>
      <c r="AA40" s="7">
        <v>20</v>
      </c>
      <c r="AB40" s="7">
        <v>40</v>
      </c>
      <c r="AC40" s="7">
        <v>2</v>
      </c>
      <c r="AD40" s="35">
        <f t="shared" si="13"/>
        <v>60</v>
      </c>
      <c r="AE40" s="7">
        <v>15</v>
      </c>
      <c r="AF40" s="7">
        <v>38</v>
      </c>
      <c r="AG40" s="7">
        <v>2</v>
      </c>
      <c r="AH40" s="37">
        <f t="shared" si="14"/>
        <v>53</v>
      </c>
      <c r="AI40" s="7">
        <v>40</v>
      </c>
      <c r="AJ40" s="7">
        <v>0</v>
      </c>
      <c r="AK40" s="7">
        <v>1</v>
      </c>
      <c r="AL40" s="37">
        <f t="shared" si="8"/>
        <v>40</v>
      </c>
      <c r="AM40" s="37">
        <f t="shared" si="9"/>
        <v>10</v>
      </c>
      <c r="AN40" s="4">
        <v>4</v>
      </c>
      <c r="AO40" s="37">
        <f t="shared" si="10"/>
        <v>362</v>
      </c>
      <c r="AP40" s="5">
        <f t="shared" si="11"/>
        <v>46.70967741935484</v>
      </c>
    </row>
    <row r="41" spans="1:42" ht="15">
      <c r="A41" s="4">
        <v>31</v>
      </c>
      <c r="B41" s="7" t="s">
        <v>308</v>
      </c>
      <c r="C41" s="7">
        <v>22</v>
      </c>
      <c r="D41" s="7">
        <v>11</v>
      </c>
      <c r="E41" s="7">
        <v>0</v>
      </c>
      <c r="F41" s="35">
        <f t="shared" si="0"/>
        <v>33</v>
      </c>
      <c r="G41" s="7">
        <v>22</v>
      </c>
      <c r="H41" s="7">
        <v>26</v>
      </c>
      <c r="I41" s="7">
        <v>3</v>
      </c>
      <c r="J41" s="35">
        <f t="shared" si="1"/>
        <v>48</v>
      </c>
      <c r="K41" s="7">
        <v>22</v>
      </c>
      <c r="L41" s="7">
        <v>27</v>
      </c>
      <c r="M41" s="7">
        <v>3</v>
      </c>
      <c r="N41" s="35">
        <f t="shared" si="2"/>
        <v>49</v>
      </c>
      <c r="O41" s="7">
        <v>19</v>
      </c>
      <c r="P41" s="7">
        <v>33</v>
      </c>
      <c r="Q41" s="7">
        <v>3</v>
      </c>
      <c r="R41" s="35">
        <f t="shared" si="3"/>
        <v>52</v>
      </c>
      <c r="S41" s="7">
        <v>20</v>
      </c>
      <c r="T41" s="7">
        <v>14</v>
      </c>
      <c r="U41" s="7">
        <v>0</v>
      </c>
      <c r="V41" s="35">
        <f t="shared" si="4"/>
        <v>34</v>
      </c>
      <c r="W41" s="7">
        <v>18</v>
      </c>
      <c r="X41" s="7">
        <v>46</v>
      </c>
      <c r="Y41" s="7">
        <v>2</v>
      </c>
      <c r="Z41" s="35">
        <f t="shared" si="12"/>
        <v>64</v>
      </c>
      <c r="AA41" s="7">
        <v>21</v>
      </c>
      <c r="AB41" s="7">
        <v>42</v>
      </c>
      <c r="AC41" s="7">
        <v>2</v>
      </c>
      <c r="AD41" s="35">
        <f t="shared" si="13"/>
        <v>63</v>
      </c>
      <c r="AE41" s="7">
        <v>16</v>
      </c>
      <c r="AF41" s="7">
        <v>41</v>
      </c>
      <c r="AG41" s="7">
        <v>2</v>
      </c>
      <c r="AH41" s="37">
        <f t="shared" si="14"/>
        <v>57</v>
      </c>
      <c r="AI41" s="7">
        <v>45</v>
      </c>
      <c r="AJ41" s="7">
        <v>0</v>
      </c>
      <c r="AK41" s="7">
        <v>1</v>
      </c>
      <c r="AL41" s="37">
        <f t="shared" si="8"/>
        <v>45</v>
      </c>
      <c r="AM41" s="37">
        <f t="shared" si="9"/>
        <v>16</v>
      </c>
      <c r="AN41" s="45">
        <v>2</v>
      </c>
      <c r="AO41" s="37">
        <f t="shared" si="10"/>
        <v>445</v>
      </c>
      <c r="AP41" s="5">
        <f t="shared" si="11"/>
        <v>57.41935483870968</v>
      </c>
    </row>
    <row r="42" spans="1:42" ht="15">
      <c r="A42" s="4">
        <v>32</v>
      </c>
      <c r="B42" s="7" t="s">
        <v>309</v>
      </c>
      <c r="C42" s="7">
        <v>26</v>
      </c>
      <c r="D42" s="7">
        <v>28</v>
      </c>
      <c r="E42" s="7">
        <v>3</v>
      </c>
      <c r="F42" s="35">
        <f t="shared" si="0"/>
        <v>54</v>
      </c>
      <c r="G42" s="7">
        <v>18</v>
      </c>
      <c r="H42" s="7">
        <v>26</v>
      </c>
      <c r="I42" s="7">
        <v>3</v>
      </c>
      <c r="J42" s="35">
        <f t="shared" si="1"/>
        <v>44</v>
      </c>
      <c r="K42" s="7">
        <v>25</v>
      </c>
      <c r="L42" s="7">
        <v>32</v>
      </c>
      <c r="M42" s="7">
        <v>3</v>
      </c>
      <c r="N42" s="35">
        <f t="shared" si="2"/>
        <v>57</v>
      </c>
      <c r="O42" s="7">
        <v>25</v>
      </c>
      <c r="P42" s="7">
        <v>34</v>
      </c>
      <c r="Q42" s="7">
        <v>3</v>
      </c>
      <c r="R42" s="35">
        <f t="shared" si="3"/>
        <v>59</v>
      </c>
      <c r="S42" s="7">
        <v>21</v>
      </c>
      <c r="T42" s="7">
        <v>14</v>
      </c>
      <c r="U42" s="7">
        <v>0</v>
      </c>
      <c r="V42" s="35">
        <f t="shared" si="4"/>
        <v>35</v>
      </c>
      <c r="W42" s="7">
        <v>22</v>
      </c>
      <c r="X42" s="7">
        <v>49</v>
      </c>
      <c r="Y42" s="7">
        <v>2</v>
      </c>
      <c r="Z42" s="35">
        <f t="shared" si="12"/>
        <v>71</v>
      </c>
      <c r="AA42" s="7">
        <v>20</v>
      </c>
      <c r="AB42" s="7">
        <v>46</v>
      </c>
      <c r="AC42" s="7">
        <v>2</v>
      </c>
      <c r="AD42" s="35">
        <f t="shared" si="13"/>
        <v>66</v>
      </c>
      <c r="AE42" s="7">
        <v>21</v>
      </c>
      <c r="AF42" s="7">
        <v>45</v>
      </c>
      <c r="AG42" s="7">
        <v>2</v>
      </c>
      <c r="AH42" s="37">
        <f t="shared" si="14"/>
        <v>66</v>
      </c>
      <c r="AI42" s="7">
        <v>42</v>
      </c>
      <c r="AJ42" s="7">
        <v>0</v>
      </c>
      <c r="AK42" s="7">
        <v>1</v>
      </c>
      <c r="AL42" s="37">
        <f t="shared" si="8"/>
        <v>42</v>
      </c>
      <c r="AM42" s="37">
        <f t="shared" si="9"/>
        <v>19</v>
      </c>
      <c r="AN42" s="4">
        <v>1</v>
      </c>
      <c r="AO42" s="37">
        <f t="shared" si="10"/>
        <v>494</v>
      </c>
      <c r="AP42" s="5">
        <f t="shared" si="11"/>
        <v>63.74193548387097</v>
      </c>
    </row>
    <row r="43" spans="1:42" ht="15">
      <c r="A43" s="4">
        <v>33</v>
      </c>
      <c r="B43" s="7" t="s">
        <v>310</v>
      </c>
      <c r="C43" s="7">
        <v>25</v>
      </c>
      <c r="D43" s="7">
        <v>12</v>
      </c>
      <c r="E43" s="7">
        <v>0</v>
      </c>
      <c r="F43" s="35">
        <f t="shared" si="0"/>
        <v>37</v>
      </c>
      <c r="G43" s="7">
        <v>24</v>
      </c>
      <c r="H43" s="7">
        <v>31</v>
      </c>
      <c r="I43" s="7">
        <v>3</v>
      </c>
      <c r="J43" s="35">
        <f t="shared" si="1"/>
        <v>55</v>
      </c>
      <c r="K43" s="7">
        <v>27</v>
      </c>
      <c r="L43" s="7">
        <v>24</v>
      </c>
      <c r="M43" s="7">
        <v>3</v>
      </c>
      <c r="N43" s="35">
        <f t="shared" si="2"/>
        <v>51</v>
      </c>
      <c r="O43" s="7">
        <v>22</v>
      </c>
      <c r="P43" s="7">
        <v>5</v>
      </c>
      <c r="Q43" s="7">
        <v>0</v>
      </c>
      <c r="R43" s="35">
        <f t="shared" si="3"/>
        <v>27</v>
      </c>
      <c r="S43" s="7">
        <v>24</v>
      </c>
      <c r="T43" s="7">
        <v>25</v>
      </c>
      <c r="U43" s="7">
        <v>3</v>
      </c>
      <c r="V43" s="35">
        <f t="shared" si="4"/>
        <v>49</v>
      </c>
      <c r="W43" s="7">
        <v>19</v>
      </c>
      <c r="X43" s="7">
        <v>45</v>
      </c>
      <c r="Y43" s="7">
        <v>2</v>
      </c>
      <c r="Z43" s="35">
        <f t="shared" si="12"/>
        <v>64</v>
      </c>
      <c r="AA43" s="7">
        <v>23</v>
      </c>
      <c r="AB43" s="7">
        <v>44</v>
      </c>
      <c r="AC43" s="7">
        <v>2</v>
      </c>
      <c r="AD43" s="35">
        <f t="shared" si="13"/>
        <v>67</v>
      </c>
      <c r="AE43" s="7">
        <v>19</v>
      </c>
      <c r="AF43" s="7">
        <v>43</v>
      </c>
      <c r="AG43" s="7">
        <v>2</v>
      </c>
      <c r="AH43" s="37">
        <f t="shared" si="14"/>
        <v>62</v>
      </c>
      <c r="AI43" s="7">
        <v>47</v>
      </c>
      <c r="AJ43" s="7">
        <v>0</v>
      </c>
      <c r="AK43" s="7">
        <v>1</v>
      </c>
      <c r="AL43" s="37">
        <f t="shared" si="8"/>
        <v>47</v>
      </c>
      <c r="AM43" s="37">
        <f t="shared" si="9"/>
        <v>16</v>
      </c>
      <c r="AN43" s="4">
        <v>2</v>
      </c>
      <c r="AO43" s="37">
        <f t="shared" si="10"/>
        <v>459</v>
      </c>
      <c r="AP43" s="5">
        <f t="shared" si="11"/>
        <v>59.225806451612904</v>
      </c>
    </row>
    <row r="44" spans="1:42" ht="15">
      <c r="A44" s="4">
        <v>34</v>
      </c>
      <c r="B44" s="7" t="s">
        <v>311</v>
      </c>
      <c r="C44" s="7">
        <v>29</v>
      </c>
      <c r="D44" s="7">
        <v>37</v>
      </c>
      <c r="E44" s="7">
        <v>3</v>
      </c>
      <c r="F44" s="35">
        <f t="shared" si="0"/>
        <v>66</v>
      </c>
      <c r="G44" s="7">
        <v>26</v>
      </c>
      <c r="H44" s="7">
        <v>54</v>
      </c>
      <c r="I44" s="7">
        <v>3</v>
      </c>
      <c r="J44" s="35">
        <f t="shared" si="1"/>
        <v>80</v>
      </c>
      <c r="K44" s="7">
        <v>30</v>
      </c>
      <c r="L44" s="7">
        <v>37</v>
      </c>
      <c r="M44" s="7">
        <v>3</v>
      </c>
      <c r="N44" s="35">
        <f t="shared" si="2"/>
        <v>67</v>
      </c>
      <c r="O44" s="7">
        <v>30</v>
      </c>
      <c r="P44" s="7">
        <v>35</v>
      </c>
      <c r="Q44" s="7">
        <v>3</v>
      </c>
      <c r="R44" s="35">
        <f t="shared" si="3"/>
        <v>65</v>
      </c>
      <c r="S44" s="7">
        <v>26</v>
      </c>
      <c r="T44" s="7">
        <v>24</v>
      </c>
      <c r="U44" s="7">
        <v>3</v>
      </c>
      <c r="V44" s="35">
        <f t="shared" si="4"/>
        <v>50</v>
      </c>
      <c r="W44" s="7">
        <v>18</v>
      </c>
      <c r="X44" s="7">
        <v>49</v>
      </c>
      <c r="Y44" s="7">
        <v>2</v>
      </c>
      <c r="Z44" s="35">
        <f t="shared" si="12"/>
        <v>67</v>
      </c>
      <c r="AA44" s="7">
        <v>24</v>
      </c>
      <c r="AB44" s="7">
        <v>49</v>
      </c>
      <c r="AC44" s="7">
        <v>2</v>
      </c>
      <c r="AD44" s="35">
        <f t="shared" si="13"/>
        <v>73</v>
      </c>
      <c r="AE44" s="7">
        <v>22</v>
      </c>
      <c r="AF44" s="7">
        <v>48</v>
      </c>
      <c r="AG44" s="7">
        <v>2</v>
      </c>
      <c r="AH44" s="37">
        <f t="shared" si="14"/>
        <v>70</v>
      </c>
      <c r="AI44" s="7">
        <v>50</v>
      </c>
      <c r="AJ44" s="7">
        <v>0</v>
      </c>
      <c r="AK44" s="7">
        <v>1</v>
      </c>
      <c r="AL44" s="37">
        <f t="shared" si="8"/>
        <v>50</v>
      </c>
      <c r="AM44" s="37">
        <f t="shared" si="9"/>
        <v>22</v>
      </c>
      <c r="AN44" s="4">
        <v>0</v>
      </c>
      <c r="AO44" s="37">
        <f t="shared" si="10"/>
        <v>588</v>
      </c>
      <c r="AP44" s="5">
        <f t="shared" si="11"/>
        <v>75.87096774193547</v>
      </c>
    </row>
    <row r="45" spans="1:42" ht="15">
      <c r="A45" s="4">
        <v>35</v>
      </c>
      <c r="B45" s="7" t="s">
        <v>312</v>
      </c>
      <c r="C45" s="7">
        <v>29</v>
      </c>
      <c r="D45" s="7">
        <v>41</v>
      </c>
      <c r="E45" s="7">
        <v>3</v>
      </c>
      <c r="F45" s="35">
        <f t="shared" si="0"/>
        <v>70</v>
      </c>
      <c r="G45" s="7">
        <v>28</v>
      </c>
      <c r="H45" s="7">
        <v>31</v>
      </c>
      <c r="I45" s="7">
        <v>3</v>
      </c>
      <c r="J45" s="35">
        <f t="shared" si="1"/>
        <v>59</v>
      </c>
      <c r="K45" s="7">
        <v>26</v>
      </c>
      <c r="L45" s="7">
        <v>43</v>
      </c>
      <c r="M45" s="7">
        <v>3</v>
      </c>
      <c r="N45" s="35">
        <f t="shared" si="2"/>
        <v>69</v>
      </c>
      <c r="O45" s="7">
        <v>28</v>
      </c>
      <c r="P45" s="7">
        <v>40</v>
      </c>
      <c r="Q45" s="7">
        <v>3</v>
      </c>
      <c r="R45" s="35">
        <f t="shared" si="3"/>
        <v>68</v>
      </c>
      <c r="S45" s="7">
        <v>28</v>
      </c>
      <c r="T45" s="7">
        <v>33</v>
      </c>
      <c r="U45" s="7">
        <v>3</v>
      </c>
      <c r="V45" s="35">
        <f t="shared" si="4"/>
        <v>61</v>
      </c>
      <c r="W45" s="7">
        <v>23</v>
      </c>
      <c r="X45" s="7">
        <v>48</v>
      </c>
      <c r="Y45" s="7">
        <v>2</v>
      </c>
      <c r="Z45" s="35">
        <f t="shared" si="12"/>
        <v>71</v>
      </c>
      <c r="AA45" s="7">
        <v>24</v>
      </c>
      <c r="AB45" s="7">
        <v>49</v>
      </c>
      <c r="AC45" s="7">
        <v>2</v>
      </c>
      <c r="AD45" s="35">
        <f t="shared" si="13"/>
        <v>73</v>
      </c>
      <c r="AE45" s="7">
        <v>24</v>
      </c>
      <c r="AF45" s="7">
        <v>49</v>
      </c>
      <c r="AG45" s="7">
        <v>2</v>
      </c>
      <c r="AH45" s="37">
        <f t="shared" si="14"/>
        <v>73</v>
      </c>
      <c r="AI45" s="7">
        <v>48</v>
      </c>
      <c r="AJ45" s="7">
        <v>0</v>
      </c>
      <c r="AK45" s="7">
        <v>1</v>
      </c>
      <c r="AL45" s="37">
        <f t="shared" si="8"/>
        <v>48</v>
      </c>
      <c r="AM45" s="37">
        <f t="shared" si="9"/>
        <v>22</v>
      </c>
      <c r="AN45" s="45">
        <v>0</v>
      </c>
      <c r="AO45" s="37">
        <f t="shared" si="10"/>
        <v>592</v>
      </c>
      <c r="AP45" s="5">
        <f t="shared" si="11"/>
        <v>76.38709677419355</v>
      </c>
    </row>
    <row r="46" spans="1:42" ht="15">
      <c r="A46" s="4">
        <v>36</v>
      </c>
      <c r="B46" s="7" t="s">
        <v>313</v>
      </c>
      <c r="C46" s="7">
        <v>29</v>
      </c>
      <c r="D46" s="7">
        <v>40</v>
      </c>
      <c r="E46" s="7">
        <v>3</v>
      </c>
      <c r="F46" s="35">
        <f t="shared" si="0"/>
        <v>69</v>
      </c>
      <c r="G46" s="7">
        <v>22</v>
      </c>
      <c r="H46" s="7">
        <v>40</v>
      </c>
      <c r="I46" s="7">
        <v>3</v>
      </c>
      <c r="J46" s="35">
        <f t="shared" si="1"/>
        <v>62</v>
      </c>
      <c r="K46" s="7">
        <v>29</v>
      </c>
      <c r="L46" s="7">
        <v>57</v>
      </c>
      <c r="M46" s="7">
        <v>3</v>
      </c>
      <c r="N46" s="35">
        <f t="shared" si="2"/>
        <v>86</v>
      </c>
      <c r="O46" s="7">
        <v>29</v>
      </c>
      <c r="P46" s="7">
        <v>33</v>
      </c>
      <c r="Q46" s="7">
        <v>3</v>
      </c>
      <c r="R46" s="35">
        <f t="shared" si="3"/>
        <v>62</v>
      </c>
      <c r="S46" s="7">
        <v>27</v>
      </c>
      <c r="T46" s="7">
        <v>32</v>
      </c>
      <c r="U46" s="7">
        <v>3</v>
      </c>
      <c r="V46" s="35">
        <f t="shared" si="4"/>
        <v>59</v>
      </c>
      <c r="W46" s="7">
        <v>15</v>
      </c>
      <c r="X46" s="7">
        <v>46</v>
      </c>
      <c r="Y46" s="7">
        <v>2</v>
      </c>
      <c r="Z46" s="35">
        <f t="shared" si="12"/>
        <v>61</v>
      </c>
      <c r="AA46" s="7">
        <v>23</v>
      </c>
      <c r="AB46" s="7">
        <v>45</v>
      </c>
      <c r="AC46" s="7">
        <v>2</v>
      </c>
      <c r="AD46" s="35">
        <f t="shared" si="13"/>
        <v>68</v>
      </c>
      <c r="AE46" s="7">
        <v>19</v>
      </c>
      <c r="AF46" s="7">
        <v>43</v>
      </c>
      <c r="AG46" s="7">
        <v>2</v>
      </c>
      <c r="AH46" s="37">
        <f t="shared" si="14"/>
        <v>62</v>
      </c>
      <c r="AI46" s="7">
        <v>47</v>
      </c>
      <c r="AJ46" s="7">
        <v>0</v>
      </c>
      <c r="AK46" s="7">
        <v>1</v>
      </c>
      <c r="AL46" s="37">
        <f t="shared" si="8"/>
        <v>47</v>
      </c>
      <c r="AM46" s="37">
        <f t="shared" si="9"/>
        <v>22</v>
      </c>
      <c r="AN46" s="6">
        <v>0</v>
      </c>
      <c r="AO46" s="37">
        <f t="shared" si="10"/>
        <v>576</v>
      </c>
      <c r="AP46" s="5">
        <f t="shared" si="11"/>
        <v>74.3225806451613</v>
      </c>
    </row>
    <row r="47" spans="1:42" ht="15">
      <c r="A47" s="4">
        <v>37</v>
      </c>
      <c r="B47" s="7" t="s">
        <v>314</v>
      </c>
      <c r="C47" s="7">
        <v>28</v>
      </c>
      <c r="D47" s="7">
        <v>34</v>
      </c>
      <c r="E47" s="7">
        <v>3</v>
      </c>
      <c r="F47" s="35">
        <f t="shared" si="0"/>
        <v>62</v>
      </c>
      <c r="G47" s="7">
        <v>29</v>
      </c>
      <c r="H47" s="7">
        <v>31</v>
      </c>
      <c r="I47" s="7">
        <v>3</v>
      </c>
      <c r="J47" s="35">
        <f t="shared" si="1"/>
        <v>60</v>
      </c>
      <c r="K47" s="7">
        <v>29</v>
      </c>
      <c r="L47" s="7">
        <v>44</v>
      </c>
      <c r="M47" s="7">
        <v>3</v>
      </c>
      <c r="N47" s="35">
        <f t="shared" si="2"/>
        <v>73</v>
      </c>
      <c r="O47" s="7">
        <v>22</v>
      </c>
      <c r="P47" s="7">
        <v>52</v>
      </c>
      <c r="Q47" s="7">
        <v>3</v>
      </c>
      <c r="R47" s="35">
        <f t="shared" si="3"/>
        <v>74</v>
      </c>
      <c r="S47" s="7">
        <v>26</v>
      </c>
      <c r="T47" s="7">
        <v>25</v>
      </c>
      <c r="U47" s="7">
        <v>3</v>
      </c>
      <c r="V47" s="35">
        <f t="shared" si="4"/>
        <v>51</v>
      </c>
      <c r="W47" s="7">
        <v>23</v>
      </c>
      <c r="X47" s="7">
        <v>46</v>
      </c>
      <c r="Y47" s="7">
        <v>2</v>
      </c>
      <c r="Z47" s="35">
        <f t="shared" si="12"/>
        <v>69</v>
      </c>
      <c r="AA47" s="7">
        <v>23</v>
      </c>
      <c r="AB47" s="7">
        <v>45</v>
      </c>
      <c r="AC47" s="7">
        <v>2</v>
      </c>
      <c r="AD47" s="35">
        <f t="shared" si="13"/>
        <v>68</v>
      </c>
      <c r="AE47" s="7">
        <v>20</v>
      </c>
      <c r="AF47" s="7">
        <v>44</v>
      </c>
      <c r="AG47" s="7">
        <v>2</v>
      </c>
      <c r="AH47" s="37">
        <f t="shared" si="14"/>
        <v>64</v>
      </c>
      <c r="AI47" s="7">
        <v>47</v>
      </c>
      <c r="AJ47" s="7">
        <v>0</v>
      </c>
      <c r="AK47" s="7">
        <v>1</v>
      </c>
      <c r="AL47" s="37">
        <f t="shared" si="8"/>
        <v>47</v>
      </c>
      <c r="AM47" s="37">
        <f t="shared" si="9"/>
        <v>22</v>
      </c>
      <c r="AN47" s="4">
        <v>0</v>
      </c>
      <c r="AO47" s="37">
        <f t="shared" si="10"/>
        <v>568</v>
      </c>
      <c r="AP47" s="5">
        <f t="shared" si="11"/>
        <v>73.29032258064517</v>
      </c>
    </row>
    <row r="48" spans="1:42" ht="15">
      <c r="A48" s="4">
        <v>38</v>
      </c>
      <c r="B48" s="7" t="s">
        <v>315</v>
      </c>
      <c r="C48" s="7">
        <v>24</v>
      </c>
      <c r="D48" s="7">
        <v>36</v>
      </c>
      <c r="E48" s="7">
        <v>3</v>
      </c>
      <c r="F48" s="35">
        <f t="shared" si="0"/>
        <v>60</v>
      </c>
      <c r="G48" s="7">
        <v>25</v>
      </c>
      <c r="H48" s="7">
        <v>43</v>
      </c>
      <c r="I48" s="7">
        <v>3</v>
      </c>
      <c r="J48" s="35">
        <f t="shared" si="1"/>
        <v>68</v>
      </c>
      <c r="K48" s="7">
        <v>29</v>
      </c>
      <c r="L48" s="7">
        <v>41</v>
      </c>
      <c r="M48" s="7">
        <v>3</v>
      </c>
      <c r="N48" s="35">
        <f t="shared" si="2"/>
        <v>70</v>
      </c>
      <c r="O48" s="7">
        <v>23</v>
      </c>
      <c r="P48" s="7">
        <v>31</v>
      </c>
      <c r="Q48" s="7">
        <v>3</v>
      </c>
      <c r="R48" s="35">
        <f t="shared" si="3"/>
        <v>54</v>
      </c>
      <c r="S48" s="7">
        <v>19</v>
      </c>
      <c r="T48" s="7">
        <v>13</v>
      </c>
      <c r="U48" s="7">
        <v>0</v>
      </c>
      <c r="V48" s="35">
        <f t="shared" si="4"/>
        <v>32</v>
      </c>
      <c r="W48" s="7">
        <v>20</v>
      </c>
      <c r="X48" s="7">
        <v>45</v>
      </c>
      <c r="Y48" s="7">
        <v>2</v>
      </c>
      <c r="Z48" s="35">
        <f t="shared" si="12"/>
        <v>65</v>
      </c>
      <c r="AA48" s="7">
        <v>20</v>
      </c>
      <c r="AB48" s="7">
        <v>43</v>
      </c>
      <c r="AC48" s="7">
        <v>2</v>
      </c>
      <c r="AD48" s="35">
        <f t="shared" si="13"/>
        <v>63</v>
      </c>
      <c r="AE48" s="7">
        <v>18</v>
      </c>
      <c r="AF48" s="7">
        <v>41</v>
      </c>
      <c r="AG48" s="7">
        <v>2</v>
      </c>
      <c r="AH48" s="37">
        <f t="shared" si="14"/>
        <v>59</v>
      </c>
      <c r="AI48" s="7">
        <v>42</v>
      </c>
      <c r="AJ48" s="7">
        <v>0</v>
      </c>
      <c r="AK48" s="7">
        <v>1</v>
      </c>
      <c r="AL48" s="37">
        <f t="shared" si="8"/>
        <v>42</v>
      </c>
      <c r="AM48" s="37">
        <f t="shared" si="9"/>
        <v>19</v>
      </c>
      <c r="AN48" s="6">
        <v>1</v>
      </c>
      <c r="AO48" s="37">
        <f t="shared" si="10"/>
        <v>513</v>
      </c>
      <c r="AP48" s="5">
        <f t="shared" si="11"/>
        <v>66.19354838709678</v>
      </c>
    </row>
    <row r="49" spans="1:42" ht="15">
      <c r="A49" s="4">
        <v>39</v>
      </c>
      <c r="B49" s="7" t="s">
        <v>316</v>
      </c>
      <c r="C49" s="7">
        <v>26</v>
      </c>
      <c r="D49" s="7">
        <v>11</v>
      </c>
      <c r="E49" s="7">
        <v>0</v>
      </c>
      <c r="F49" s="35">
        <f t="shared" si="0"/>
        <v>37</v>
      </c>
      <c r="G49" s="7">
        <v>26</v>
      </c>
      <c r="H49" s="7">
        <v>25</v>
      </c>
      <c r="I49" s="7">
        <v>3</v>
      </c>
      <c r="J49" s="35">
        <f t="shared" si="1"/>
        <v>51</v>
      </c>
      <c r="K49" s="7">
        <v>25</v>
      </c>
      <c r="L49" s="7">
        <v>39</v>
      </c>
      <c r="M49" s="7">
        <v>3</v>
      </c>
      <c r="N49" s="35">
        <f t="shared" si="2"/>
        <v>64</v>
      </c>
      <c r="O49" s="7">
        <v>24</v>
      </c>
      <c r="P49" s="7">
        <v>30</v>
      </c>
      <c r="Q49" s="7">
        <v>3</v>
      </c>
      <c r="R49" s="35">
        <f t="shared" si="3"/>
        <v>54</v>
      </c>
      <c r="S49" s="7">
        <v>24</v>
      </c>
      <c r="T49" s="7">
        <v>24</v>
      </c>
      <c r="U49" s="7">
        <v>3</v>
      </c>
      <c r="V49" s="35">
        <f t="shared" si="4"/>
        <v>48</v>
      </c>
      <c r="W49" s="7">
        <v>22</v>
      </c>
      <c r="X49" s="7">
        <v>48</v>
      </c>
      <c r="Y49" s="7">
        <v>2</v>
      </c>
      <c r="Z49" s="35">
        <f t="shared" si="12"/>
        <v>70</v>
      </c>
      <c r="AA49" s="7">
        <v>23</v>
      </c>
      <c r="AB49" s="7">
        <v>46</v>
      </c>
      <c r="AC49" s="7">
        <v>2</v>
      </c>
      <c r="AD49" s="35">
        <f t="shared" si="13"/>
        <v>69</v>
      </c>
      <c r="AE49" s="7">
        <v>15</v>
      </c>
      <c r="AF49" s="7">
        <v>45</v>
      </c>
      <c r="AG49" s="7">
        <v>2</v>
      </c>
      <c r="AH49" s="37">
        <f t="shared" si="14"/>
        <v>60</v>
      </c>
      <c r="AI49" s="7">
        <v>46</v>
      </c>
      <c r="AJ49" s="7">
        <v>0</v>
      </c>
      <c r="AK49" s="7">
        <v>1</v>
      </c>
      <c r="AL49" s="37">
        <f t="shared" si="8"/>
        <v>46</v>
      </c>
      <c r="AM49" s="37">
        <f t="shared" si="9"/>
        <v>19</v>
      </c>
      <c r="AN49" s="6">
        <v>1</v>
      </c>
      <c r="AO49" s="37">
        <f t="shared" si="10"/>
        <v>499</v>
      </c>
      <c r="AP49" s="5">
        <f t="shared" si="11"/>
        <v>64.38709677419355</v>
      </c>
    </row>
    <row r="50" spans="1:42" ht="15">
      <c r="A50" s="4">
        <v>40</v>
      </c>
      <c r="B50" s="7" t="s">
        <v>317</v>
      </c>
      <c r="C50" s="7">
        <v>24</v>
      </c>
      <c r="D50" s="7">
        <v>39</v>
      </c>
      <c r="E50" s="7">
        <v>3</v>
      </c>
      <c r="F50" s="35">
        <f t="shared" si="0"/>
        <v>63</v>
      </c>
      <c r="G50" s="7">
        <v>26</v>
      </c>
      <c r="H50" s="7">
        <v>40</v>
      </c>
      <c r="I50" s="7">
        <v>3</v>
      </c>
      <c r="J50" s="35">
        <f t="shared" si="1"/>
        <v>66</v>
      </c>
      <c r="K50" s="7">
        <v>23</v>
      </c>
      <c r="L50" s="7">
        <v>40</v>
      </c>
      <c r="M50" s="7">
        <v>3</v>
      </c>
      <c r="N50" s="35">
        <f t="shared" si="2"/>
        <v>63</v>
      </c>
      <c r="O50" s="7">
        <v>25</v>
      </c>
      <c r="P50" s="7">
        <v>24</v>
      </c>
      <c r="Q50" s="7">
        <v>3</v>
      </c>
      <c r="R50" s="35">
        <f t="shared" si="3"/>
        <v>49</v>
      </c>
      <c r="S50" s="7">
        <v>21</v>
      </c>
      <c r="T50" s="7">
        <v>24</v>
      </c>
      <c r="U50" s="7">
        <v>3</v>
      </c>
      <c r="V50" s="35">
        <f t="shared" si="4"/>
        <v>45</v>
      </c>
      <c r="W50" s="7">
        <v>19</v>
      </c>
      <c r="X50" s="7">
        <v>45</v>
      </c>
      <c r="Y50" s="7">
        <v>2</v>
      </c>
      <c r="Z50" s="35">
        <f t="shared" si="12"/>
        <v>64</v>
      </c>
      <c r="AA50" s="7">
        <v>23</v>
      </c>
      <c r="AB50" s="7">
        <v>43</v>
      </c>
      <c r="AC50" s="7">
        <v>2</v>
      </c>
      <c r="AD50" s="35">
        <f t="shared" si="13"/>
        <v>66</v>
      </c>
      <c r="AE50" s="7">
        <v>19</v>
      </c>
      <c r="AF50" s="7">
        <v>42</v>
      </c>
      <c r="AG50" s="7">
        <v>2</v>
      </c>
      <c r="AH50" s="37">
        <f t="shared" si="14"/>
        <v>61</v>
      </c>
      <c r="AI50" s="7">
        <v>45</v>
      </c>
      <c r="AJ50" s="7">
        <v>0</v>
      </c>
      <c r="AK50" s="7">
        <v>1</v>
      </c>
      <c r="AL50" s="37">
        <f t="shared" si="8"/>
        <v>45</v>
      </c>
      <c r="AM50" s="37">
        <f t="shared" si="9"/>
        <v>22</v>
      </c>
      <c r="AN50" s="4">
        <v>0</v>
      </c>
      <c r="AO50" s="37">
        <f t="shared" si="10"/>
        <v>522</v>
      </c>
      <c r="AP50" s="5">
        <f t="shared" si="11"/>
        <v>67.35483870967742</v>
      </c>
    </row>
    <row r="51" spans="1:42" ht="15">
      <c r="A51" s="4">
        <v>41</v>
      </c>
      <c r="B51" s="7" t="s">
        <v>318</v>
      </c>
      <c r="C51" s="7">
        <v>29</v>
      </c>
      <c r="D51" s="7">
        <v>24</v>
      </c>
      <c r="E51" s="7">
        <v>3</v>
      </c>
      <c r="F51" s="35">
        <f t="shared" si="0"/>
        <v>53</v>
      </c>
      <c r="G51" s="7">
        <v>20</v>
      </c>
      <c r="H51" s="7">
        <v>25</v>
      </c>
      <c r="I51" s="7">
        <v>3</v>
      </c>
      <c r="J51" s="35">
        <f t="shared" si="1"/>
        <v>45</v>
      </c>
      <c r="K51" s="7">
        <v>26</v>
      </c>
      <c r="L51" s="7">
        <v>33</v>
      </c>
      <c r="M51" s="7">
        <v>3</v>
      </c>
      <c r="N51" s="35">
        <f t="shared" si="2"/>
        <v>59</v>
      </c>
      <c r="O51" s="7">
        <v>25</v>
      </c>
      <c r="P51" s="7">
        <v>39</v>
      </c>
      <c r="Q51" s="7">
        <v>3</v>
      </c>
      <c r="R51" s="35">
        <f t="shared" si="3"/>
        <v>64</v>
      </c>
      <c r="S51" s="7">
        <v>22</v>
      </c>
      <c r="T51" s="7">
        <v>16</v>
      </c>
      <c r="U51" s="7">
        <v>0</v>
      </c>
      <c r="V51" s="35">
        <f t="shared" si="4"/>
        <v>38</v>
      </c>
      <c r="W51" s="7">
        <v>22</v>
      </c>
      <c r="X51" s="7">
        <v>45</v>
      </c>
      <c r="Y51" s="7">
        <v>2</v>
      </c>
      <c r="Z51" s="35">
        <f t="shared" si="12"/>
        <v>67</v>
      </c>
      <c r="AA51" s="7">
        <v>22</v>
      </c>
      <c r="AB51" s="7">
        <v>45</v>
      </c>
      <c r="AC51" s="7">
        <v>2</v>
      </c>
      <c r="AD51" s="35">
        <f t="shared" si="13"/>
        <v>67</v>
      </c>
      <c r="AE51" s="7">
        <v>24</v>
      </c>
      <c r="AF51" s="7">
        <v>48</v>
      </c>
      <c r="AG51" s="7">
        <v>2</v>
      </c>
      <c r="AH51" s="37">
        <f t="shared" si="14"/>
        <v>72</v>
      </c>
      <c r="AI51" s="7">
        <v>45</v>
      </c>
      <c r="AJ51" s="7">
        <v>0</v>
      </c>
      <c r="AK51" s="7">
        <v>1</v>
      </c>
      <c r="AL51" s="37">
        <f t="shared" si="8"/>
        <v>45</v>
      </c>
      <c r="AM51" s="37">
        <f t="shared" si="9"/>
        <v>19</v>
      </c>
      <c r="AN51" s="4">
        <v>1</v>
      </c>
      <c r="AO51" s="37">
        <f t="shared" si="10"/>
        <v>510</v>
      </c>
      <c r="AP51" s="5">
        <f t="shared" si="11"/>
        <v>65.80645161290323</v>
      </c>
    </row>
    <row r="52" spans="1:42" ht="15">
      <c r="A52" s="4">
        <v>42</v>
      </c>
      <c r="B52" s="7" t="s">
        <v>319</v>
      </c>
      <c r="C52" s="7">
        <v>25</v>
      </c>
      <c r="D52" s="7">
        <v>30</v>
      </c>
      <c r="E52" s="7">
        <v>3</v>
      </c>
      <c r="F52" s="35">
        <f t="shared" si="0"/>
        <v>55</v>
      </c>
      <c r="G52" s="7">
        <v>25</v>
      </c>
      <c r="H52" s="7">
        <v>42</v>
      </c>
      <c r="I52" s="7">
        <v>3</v>
      </c>
      <c r="J52" s="35">
        <f t="shared" si="1"/>
        <v>67</v>
      </c>
      <c r="K52" s="7">
        <v>26</v>
      </c>
      <c r="L52" s="7">
        <v>43</v>
      </c>
      <c r="M52" s="7">
        <v>3</v>
      </c>
      <c r="N52" s="35">
        <f t="shared" si="2"/>
        <v>69</v>
      </c>
      <c r="O52" s="7">
        <v>24</v>
      </c>
      <c r="P52" s="7">
        <v>11</v>
      </c>
      <c r="Q52" s="7">
        <v>0</v>
      </c>
      <c r="R52" s="35">
        <f t="shared" si="3"/>
        <v>35</v>
      </c>
      <c r="S52" s="7">
        <v>23</v>
      </c>
      <c r="T52" s="7">
        <v>10</v>
      </c>
      <c r="U52" s="7">
        <v>0</v>
      </c>
      <c r="V52" s="35">
        <f t="shared" si="4"/>
        <v>33</v>
      </c>
      <c r="W52" s="7">
        <v>21</v>
      </c>
      <c r="X52" s="7">
        <v>46</v>
      </c>
      <c r="Y52" s="7">
        <v>2</v>
      </c>
      <c r="Z52" s="35">
        <f t="shared" si="12"/>
        <v>67</v>
      </c>
      <c r="AA52" s="7">
        <v>22</v>
      </c>
      <c r="AB52" s="7">
        <v>44</v>
      </c>
      <c r="AC52" s="7">
        <v>2</v>
      </c>
      <c r="AD52" s="35">
        <f t="shared" si="13"/>
        <v>66</v>
      </c>
      <c r="AE52" s="7">
        <v>20</v>
      </c>
      <c r="AF52" s="7">
        <v>43</v>
      </c>
      <c r="AG52" s="7">
        <v>2</v>
      </c>
      <c r="AH52" s="37">
        <f t="shared" si="14"/>
        <v>63</v>
      </c>
      <c r="AI52" s="7">
        <v>47</v>
      </c>
      <c r="AJ52" s="7">
        <v>0</v>
      </c>
      <c r="AK52" s="7">
        <v>1</v>
      </c>
      <c r="AL52" s="37">
        <f t="shared" si="8"/>
        <v>47</v>
      </c>
      <c r="AM52" s="37">
        <f t="shared" si="9"/>
        <v>16</v>
      </c>
      <c r="AN52" s="4">
        <v>2</v>
      </c>
      <c r="AO52" s="37">
        <f t="shared" si="10"/>
        <v>502</v>
      </c>
      <c r="AP52" s="5">
        <f t="shared" si="11"/>
        <v>64.77419354838709</v>
      </c>
    </row>
    <row r="53" spans="1:42" ht="15">
      <c r="A53" s="4">
        <v>43</v>
      </c>
      <c r="B53" s="7" t="s">
        <v>320</v>
      </c>
      <c r="C53" s="7">
        <v>27</v>
      </c>
      <c r="D53" s="7">
        <v>24</v>
      </c>
      <c r="E53" s="7">
        <v>3</v>
      </c>
      <c r="F53" s="35">
        <f t="shared" si="0"/>
        <v>51</v>
      </c>
      <c r="G53" s="7">
        <v>20</v>
      </c>
      <c r="H53" s="7">
        <v>25</v>
      </c>
      <c r="I53" s="7">
        <v>3</v>
      </c>
      <c r="J53" s="35">
        <f t="shared" si="1"/>
        <v>45</v>
      </c>
      <c r="K53" s="7">
        <v>22</v>
      </c>
      <c r="L53" s="7">
        <v>33</v>
      </c>
      <c r="M53" s="7">
        <v>3</v>
      </c>
      <c r="N53" s="35">
        <f t="shared" si="2"/>
        <v>55</v>
      </c>
      <c r="O53" s="7">
        <v>20</v>
      </c>
      <c r="P53" s="7">
        <v>33</v>
      </c>
      <c r="Q53" s="7">
        <v>3</v>
      </c>
      <c r="R53" s="35">
        <f t="shared" si="3"/>
        <v>53</v>
      </c>
      <c r="S53" s="7">
        <v>23</v>
      </c>
      <c r="T53" s="7">
        <v>26</v>
      </c>
      <c r="U53" s="7">
        <v>3</v>
      </c>
      <c r="V53" s="35">
        <f t="shared" si="4"/>
        <v>49</v>
      </c>
      <c r="W53" s="7">
        <v>22</v>
      </c>
      <c r="X53" s="7">
        <v>47</v>
      </c>
      <c r="Y53" s="7">
        <v>2</v>
      </c>
      <c r="Z53" s="35">
        <f t="shared" si="12"/>
        <v>69</v>
      </c>
      <c r="AA53" s="7">
        <v>24</v>
      </c>
      <c r="AB53" s="7">
        <v>46</v>
      </c>
      <c r="AC53" s="7">
        <v>2</v>
      </c>
      <c r="AD53" s="35">
        <f t="shared" si="13"/>
        <v>70</v>
      </c>
      <c r="AE53" s="7">
        <v>21</v>
      </c>
      <c r="AF53" s="7">
        <v>44</v>
      </c>
      <c r="AG53" s="7">
        <v>2</v>
      </c>
      <c r="AH53" s="37">
        <f t="shared" si="14"/>
        <v>65</v>
      </c>
      <c r="AI53" s="7">
        <v>47</v>
      </c>
      <c r="AJ53" s="7">
        <v>0</v>
      </c>
      <c r="AK53" s="7">
        <v>1</v>
      </c>
      <c r="AL53" s="37">
        <f t="shared" si="8"/>
        <v>47</v>
      </c>
      <c r="AM53" s="37">
        <f t="shared" si="9"/>
        <v>22</v>
      </c>
      <c r="AN53" s="4">
        <v>0</v>
      </c>
      <c r="AO53" s="37">
        <f t="shared" si="10"/>
        <v>504</v>
      </c>
      <c r="AP53" s="5">
        <f t="shared" si="11"/>
        <v>65.03225806451613</v>
      </c>
    </row>
    <row r="54" spans="1:42" ht="15">
      <c r="A54" s="4">
        <v>44</v>
      </c>
      <c r="B54" s="7" t="s">
        <v>321</v>
      </c>
      <c r="C54" s="7">
        <v>29</v>
      </c>
      <c r="D54" s="7">
        <v>41</v>
      </c>
      <c r="E54" s="7">
        <v>3</v>
      </c>
      <c r="F54" s="35">
        <f t="shared" si="0"/>
        <v>70</v>
      </c>
      <c r="G54" s="7">
        <v>25</v>
      </c>
      <c r="H54" s="7">
        <v>25</v>
      </c>
      <c r="I54" s="7">
        <v>3</v>
      </c>
      <c r="J54" s="35">
        <f t="shared" si="1"/>
        <v>50</v>
      </c>
      <c r="K54" s="7">
        <v>28</v>
      </c>
      <c r="L54" s="7">
        <v>35</v>
      </c>
      <c r="M54" s="7">
        <v>3</v>
      </c>
      <c r="N54" s="35">
        <f t="shared" si="2"/>
        <v>63</v>
      </c>
      <c r="O54" s="7">
        <v>30</v>
      </c>
      <c r="P54" s="7">
        <v>44</v>
      </c>
      <c r="Q54" s="7">
        <v>3</v>
      </c>
      <c r="R54" s="35">
        <f t="shared" si="3"/>
        <v>74</v>
      </c>
      <c r="S54" s="7">
        <v>27</v>
      </c>
      <c r="T54" s="7">
        <v>24</v>
      </c>
      <c r="U54" s="7">
        <v>3</v>
      </c>
      <c r="V54" s="35">
        <f t="shared" si="4"/>
        <v>51</v>
      </c>
      <c r="W54" s="7">
        <v>22</v>
      </c>
      <c r="X54" s="7">
        <v>46</v>
      </c>
      <c r="Y54" s="7">
        <v>2</v>
      </c>
      <c r="Z54" s="35">
        <f t="shared" si="12"/>
        <v>68</v>
      </c>
      <c r="AA54" s="7">
        <v>21</v>
      </c>
      <c r="AB54" s="7">
        <v>46</v>
      </c>
      <c r="AC54" s="7">
        <v>2</v>
      </c>
      <c r="AD54" s="35">
        <f t="shared" si="13"/>
        <v>67</v>
      </c>
      <c r="AE54" s="7">
        <v>22</v>
      </c>
      <c r="AF54" s="7">
        <v>46</v>
      </c>
      <c r="AG54" s="7">
        <v>2</v>
      </c>
      <c r="AH54" s="37">
        <f t="shared" si="14"/>
        <v>68</v>
      </c>
      <c r="AI54" s="7">
        <v>43</v>
      </c>
      <c r="AJ54" s="7">
        <v>0</v>
      </c>
      <c r="AK54" s="7">
        <v>1</v>
      </c>
      <c r="AL54" s="37">
        <f t="shared" si="8"/>
        <v>43</v>
      </c>
      <c r="AM54" s="37">
        <f t="shared" si="9"/>
        <v>22</v>
      </c>
      <c r="AN54" s="4">
        <v>0</v>
      </c>
      <c r="AO54" s="37">
        <f t="shared" si="10"/>
        <v>554</v>
      </c>
      <c r="AP54" s="5">
        <f t="shared" si="11"/>
        <v>71.48387096774194</v>
      </c>
    </row>
    <row r="55" spans="1:42" ht="15">
      <c r="A55" s="4">
        <v>45</v>
      </c>
      <c r="B55" s="7" t="s">
        <v>322</v>
      </c>
      <c r="C55" s="7">
        <v>29</v>
      </c>
      <c r="D55" s="7">
        <v>38</v>
      </c>
      <c r="E55" s="7">
        <v>3</v>
      </c>
      <c r="F55" s="35">
        <f t="shared" si="0"/>
        <v>67</v>
      </c>
      <c r="G55" s="7">
        <v>24</v>
      </c>
      <c r="H55" s="7">
        <v>33</v>
      </c>
      <c r="I55" s="7">
        <v>3</v>
      </c>
      <c r="J55" s="35">
        <f t="shared" si="1"/>
        <v>57</v>
      </c>
      <c r="K55" s="7">
        <v>30</v>
      </c>
      <c r="L55" s="7">
        <v>45</v>
      </c>
      <c r="M55" s="7">
        <v>3</v>
      </c>
      <c r="N55" s="35">
        <f t="shared" si="2"/>
        <v>75</v>
      </c>
      <c r="O55" s="7">
        <v>28</v>
      </c>
      <c r="P55" s="7">
        <v>47</v>
      </c>
      <c r="Q55" s="7">
        <v>3</v>
      </c>
      <c r="R55" s="35">
        <f t="shared" si="3"/>
        <v>75</v>
      </c>
      <c r="S55" s="7">
        <v>27</v>
      </c>
      <c r="T55" s="7">
        <v>30</v>
      </c>
      <c r="U55" s="7">
        <v>3</v>
      </c>
      <c r="V55" s="35">
        <f t="shared" si="4"/>
        <v>57</v>
      </c>
      <c r="W55" s="7">
        <v>23</v>
      </c>
      <c r="X55" s="7">
        <v>48</v>
      </c>
      <c r="Y55" s="7">
        <v>2</v>
      </c>
      <c r="Z55" s="35">
        <f t="shared" si="12"/>
        <v>71</v>
      </c>
      <c r="AA55" s="7">
        <v>21</v>
      </c>
      <c r="AB55" s="7">
        <v>47</v>
      </c>
      <c r="AC55" s="7">
        <v>2</v>
      </c>
      <c r="AD55" s="35">
        <f t="shared" si="13"/>
        <v>68</v>
      </c>
      <c r="AE55" s="7">
        <v>22</v>
      </c>
      <c r="AF55" s="7">
        <v>46</v>
      </c>
      <c r="AG55" s="7">
        <v>2</v>
      </c>
      <c r="AH55" s="37">
        <f t="shared" si="14"/>
        <v>68</v>
      </c>
      <c r="AI55" s="7">
        <v>43</v>
      </c>
      <c r="AJ55" s="7">
        <v>0</v>
      </c>
      <c r="AK55" s="7">
        <v>1</v>
      </c>
      <c r="AL55" s="37">
        <f t="shared" si="8"/>
        <v>43</v>
      </c>
      <c r="AM55" s="37">
        <f t="shared" si="9"/>
        <v>22</v>
      </c>
      <c r="AN55" s="4">
        <v>0</v>
      </c>
      <c r="AO55" s="37">
        <f t="shared" si="10"/>
        <v>581</v>
      </c>
      <c r="AP55" s="5">
        <f t="shared" si="11"/>
        <v>74.96774193548387</v>
      </c>
    </row>
    <row r="56" spans="1:42" ht="15">
      <c r="A56" s="4">
        <v>46</v>
      </c>
      <c r="B56" s="7" t="s">
        <v>45</v>
      </c>
      <c r="C56" s="7">
        <v>26</v>
      </c>
      <c r="D56" s="7">
        <v>31</v>
      </c>
      <c r="E56" s="7">
        <v>3</v>
      </c>
      <c r="F56" s="35">
        <f t="shared" si="0"/>
        <v>57</v>
      </c>
      <c r="G56" s="7">
        <v>25</v>
      </c>
      <c r="H56" s="7">
        <v>41</v>
      </c>
      <c r="I56" s="7">
        <v>3</v>
      </c>
      <c r="J56" s="35">
        <f t="shared" si="1"/>
        <v>66</v>
      </c>
      <c r="K56" s="7">
        <v>30</v>
      </c>
      <c r="L56" s="7">
        <v>48</v>
      </c>
      <c r="M56" s="7">
        <v>3</v>
      </c>
      <c r="N56" s="35">
        <f t="shared" si="2"/>
        <v>78</v>
      </c>
      <c r="O56" s="7">
        <v>30</v>
      </c>
      <c r="P56" s="7">
        <v>38</v>
      </c>
      <c r="Q56" s="7">
        <v>3</v>
      </c>
      <c r="R56" s="35">
        <f t="shared" si="3"/>
        <v>68</v>
      </c>
      <c r="S56" s="7">
        <v>29</v>
      </c>
      <c r="T56" s="7">
        <v>37</v>
      </c>
      <c r="U56" s="7">
        <v>3</v>
      </c>
      <c r="V56" s="35">
        <f t="shared" si="4"/>
        <v>66</v>
      </c>
      <c r="W56" s="7">
        <v>23</v>
      </c>
      <c r="X56" s="7">
        <v>48</v>
      </c>
      <c r="Y56" s="7">
        <v>2</v>
      </c>
      <c r="Z56" s="35">
        <f t="shared" si="12"/>
        <v>71</v>
      </c>
      <c r="AA56" s="7">
        <v>25</v>
      </c>
      <c r="AB56" s="7">
        <v>48</v>
      </c>
      <c r="AC56" s="7">
        <v>2</v>
      </c>
      <c r="AD56" s="35">
        <f t="shared" si="13"/>
        <v>73</v>
      </c>
      <c r="AE56" s="7">
        <v>23</v>
      </c>
      <c r="AF56" s="7">
        <v>48</v>
      </c>
      <c r="AG56" s="7">
        <v>2</v>
      </c>
      <c r="AH56" s="37">
        <f t="shared" si="14"/>
        <v>71</v>
      </c>
      <c r="AI56" s="7">
        <v>48</v>
      </c>
      <c r="AJ56" s="7">
        <v>0</v>
      </c>
      <c r="AK56" s="7">
        <v>1</v>
      </c>
      <c r="AL56" s="37">
        <f t="shared" si="8"/>
        <v>48</v>
      </c>
      <c r="AM56" s="37">
        <f t="shared" si="9"/>
        <v>22</v>
      </c>
      <c r="AN56" s="4">
        <v>0</v>
      </c>
      <c r="AO56" s="37">
        <f t="shared" si="10"/>
        <v>598</v>
      </c>
      <c r="AP56" s="5">
        <f t="shared" si="11"/>
        <v>77.16129032258064</v>
      </c>
    </row>
    <row r="57" spans="1:42" ht="15">
      <c r="A57" s="4">
        <v>47</v>
      </c>
      <c r="B57" s="7" t="s">
        <v>323</v>
      </c>
      <c r="C57" s="7">
        <v>30</v>
      </c>
      <c r="D57" s="7">
        <v>42</v>
      </c>
      <c r="E57" s="7">
        <v>3</v>
      </c>
      <c r="F57" s="35">
        <f t="shared" si="0"/>
        <v>72</v>
      </c>
      <c r="G57" s="7">
        <v>27</v>
      </c>
      <c r="H57" s="7">
        <v>70</v>
      </c>
      <c r="I57" s="7">
        <v>3</v>
      </c>
      <c r="J57" s="35">
        <f t="shared" si="1"/>
        <v>97</v>
      </c>
      <c r="K57" s="7">
        <v>30</v>
      </c>
      <c r="L57" s="7">
        <v>55</v>
      </c>
      <c r="M57" s="7">
        <v>3</v>
      </c>
      <c r="N57" s="35">
        <f t="shared" si="2"/>
        <v>85</v>
      </c>
      <c r="O57" s="7">
        <v>30</v>
      </c>
      <c r="P57" s="7">
        <v>46</v>
      </c>
      <c r="Q57" s="7">
        <v>3</v>
      </c>
      <c r="R57" s="35">
        <f t="shared" si="3"/>
        <v>76</v>
      </c>
      <c r="S57" s="7">
        <v>29</v>
      </c>
      <c r="T57" s="7">
        <v>54</v>
      </c>
      <c r="U57" s="7">
        <v>3</v>
      </c>
      <c r="V57" s="35">
        <f t="shared" si="4"/>
        <v>83</v>
      </c>
      <c r="W57" s="7">
        <v>24</v>
      </c>
      <c r="X57" s="7">
        <v>50</v>
      </c>
      <c r="Y57" s="7">
        <v>2</v>
      </c>
      <c r="Z57" s="35">
        <f t="shared" si="12"/>
        <v>74</v>
      </c>
      <c r="AA57" s="7">
        <v>25</v>
      </c>
      <c r="AB57" s="7">
        <v>49</v>
      </c>
      <c r="AC57" s="7">
        <v>2</v>
      </c>
      <c r="AD57" s="35">
        <f t="shared" si="13"/>
        <v>74</v>
      </c>
      <c r="AE57" s="7">
        <v>24</v>
      </c>
      <c r="AF57" s="7">
        <v>49</v>
      </c>
      <c r="AG57" s="7">
        <v>2</v>
      </c>
      <c r="AH57" s="37">
        <f t="shared" si="14"/>
        <v>73</v>
      </c>
      <c r="AI57" s="7">
        <v>50</v>
      </c>
      <c r="AJ57" s="7">
        <v>0</v>
      </c>
      <c r="AK57" s="7">
        <v>1</v>
      </c>
      <c r="AL57" s="37">
        <f t="shared" si="8"/>
        <v>50</v>
      </c>
      <c r="AM57" s="37">
        <f t="shared" si="9"/>
        <v>22</v>
      </c>
      <c r="AN57" s="4">
        <v>0</v>
      </c>
      <c r="AO57" s="37">
        <f t="shared" si="10"/>
        <v>684</v>
      </c>
      <c r="AP57" s="5">
        <f t="shared" si="11"/>
        <v>88.25806451612902</v>
      </c>
    </row>
    <row r="58" spans="1:42" ht="15">
      <c r="A58" s="4">
        <v>48</v>
      </c>
      <c r="B58" s="7" t="s">
        <v>46</v>
      </c>
      <c r="C58" s="7">
        <v>30</v>
      </c>
      <c r="D58" s="7">
        <v>52</v>
      </c>
      <c r="E58" s="7">
        <v>3</v>
      </c>
      <c r="F58" s="35">
        <f t="shared" si="0"/>
        <v>82</v>
      </c>
      <c r="G58" s="7">
        <v>29</v>
      </c>
      <c r="H58" s="7">
        <v>36</v>
      </c>
      <c r="I58" s="7">
        <v>3</v>
      </c>
      <c r="J58" s="35">
        <f t="shared" si="1"/>
        <v>65</v>
      </c>
      <c r="K58" s="7">
        <v>30</v>
      </c>
      <c r="L58" s="7">
        <v>59</v>
      </c>
      <c r="M58" s="7">
        <v>3</v>
      </c>
      <c r="N58" s="35">
        <f t="shared" si="2"/>
        <v>89</v>
      </c>
      <c r="O58" s="7">
        <v>30</v>
      </c>
      <c r="P58" s="7">
        <v>56</v>
      </c>
      <c r="Q58" s="7">
        <v>3</v>
      </c>
      <c r="R58" s="35">
        <f t="shared" si="3"/>
        <v>86</v>
      </c>
      <c r="S58" s="7">
        <v>29</v>
      </c>
      <c r="T58" s="7">
        <v>41</v>
      </c>
      <c r="U58" s="7">
        <v>3</v>
      </c>
      <c r="V58" s="35">
        <f t="shared" si="4"/>
        <v>70</v>
      </c>
      <c r="W58" s="7">
        <v>21</v>
      </c>
      <c r="X58" s="7">
        <v>50</v>
      </c>
      <c r="Y58" s="7">
        <v>2</v>
      </c>
      <c r="Z58" s="35">
        <f t="shared" si="12"/>
        <v>71</v>
      </c>
      <c r="AA58" s="7">
        <v>25</v>
      </c>
      <c r="AB58" s="7">
        <v>50</v>
      </c>
      <c r="AC58" s="7">
        <v>2</v>
      </c>
      <c r="AD58" s="35">
        <f t="shared" si="13"/>
        <v>75</v>
      </c>
      <c r="AE58" s="7">
        <v>25</v>
      </c>
      <c r="AF58" s="7">
        <v>50</v>
      </c>
      <c r="AG58" s="7">
        <v>2</v>
      </c>
      <c r="AH58" s="37">
        <f t="shared" si="14"/>
        <v>75</v>
      </c>
      <c r="AI58" s="7">
        <v>50</v>
      </c>
      <c r="AJ58" s="7">
        <v>0</v>
      </c>
      <c r="AK58" s="7">
        <v>1</v>
      </c>
      <c r="AL58" s="37">
        <f t="shared" si="8"/>
        <v>50</v>
      </c>
      <c r="AM58" s="37">
        <f t="shared" si="9"/>
        <v>22</v>
      </c>
      <c r="AN58" s="4">
        <v>0</v>
      </c>
      <c r="AO58" s="37">
        <f t="shared" si="10"/>
        <v>663</v>
      </c>
      <c r="AP58" s="5">
        <f t="shared" si="11"/>
        <v>85.54838709677419</v>
      </c>
    </row>
  </sheetData>
  <sheetProtection/>
  <mergeCells count="19">
    <mergeCell ref="A5:AP5"/>
    <mergeCell ref="A6:AP6"/>
    <mergeCell ref="A7:AP7"/>
    <mergeCell ref="A8:AP8"/>
    <mergeCell ref="A9:A10"/>
    <mergeCell ref="B9:B10"/>
    <mergeCell ref="C9:F9"/>
    <mergeCell ref="G9:J9"/>
    <mergeCell ref="K9:N9"/>
    <mergeCell ref="O9:R9"/>
    <mergeCell ref="AO9:AO10"/>
    <mergeCell ref="AP9:AP10"/>
    <mergeCell ref="S9:V9"/>
    <mergeCell ref="W9:Z9"/>
    <mergeCell ref="AA9:AD9"/>
    <mergeCell ref="AE9:AH9"/>
    <mergeCell ref="AI9:AL9"/>
    <mergeCell ref="AN9:AN10"/>
    <mergeCell ref="AM9:AM10"/>
  </mergeCells>
  <printOptions/>
  <pageMargins left="0.7" right="0.7" top="0.75" bottom="0.75" header="0.3" footer="0.3"/>
  <pageSetup horizontalDpi="600" verticalDpi="60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105"/>
  <sheetViews>
    <sheetView zoomScalePageLayoutView="0" workbookViewId="0" topLeftCell="A94">
      <selection activeCell="J13" sqref="J13"/>
    </sheetView>
  </sheetViews>
  <sheetFormatPr defaultColWidth="9.140625" defaultRowHeight="15"/>
  <cols>
    <col min="1" max="1" width="5.57421875" style="20" bestFit="1" customWidth="1"/>
    <col min="2" max="2" width="10.00390625" style="20" bestFit="1" customWidth="1"/>
    <col min="3" max="3" width="28.421875" style="20" bestFit="1" customWidth="1"/>
    <col min="4" max="4" width="18.140625" style="20" bestFit="1" customWidth="1"/>
    <col min="5" max="5" width="14.140625" style="20" customWidth="1"/>
    <col min="6" max="6" width="13.7109375" style="20" bestFit="1" customWidth="1"/>
    <col min="7" max="7" width="8.421875" style="20" bestFit="1" customWidth="1"/>
    <col min="8" max="8" width="5.7109375" style="0" customWidth="1"/>
  </cols>
  <sheetData>
    <row r="3" spans="1:7" ht="18.75">
      <c r="A3" s="67"/>
      <c r="B3" s="67"/>
      <c r="C3" s="67"/>
      <c r="D3" s="67"/>
      <c r="E3" s="67"/>
      <c r="F3" s="67"/>
      <c r="G3" s="67"/>
    </row>
    <row r="4" spans="1:7" ht="18.75">
      <c r="A4" s="67" t="s">
        <v>0</v>
      </c>
      <c r="B4" s="67"/>
      <c r="C4" s="67"/>
      <c r="D4" s="67"/>
      <c r="E4" s="67"/>
      <c r="F4" s="67"/>
      <c r="G4" s="67"/>
    </row>
    <row r="5" spans="1:7" ht="18.75">
      <c r="A5" s="68" t="s">
        <v>80</v>
      </c>
      <c r="B5" s="68"/>
      <c r="C5" s="68"/>
      <c r="D5" s="68"/>
      <c r="E5" s="68"/>
      <c r="F5" s="68"/>
      <c r="G5" s="68"/>
    </row>
    <row r="6" spans="1:7" ht="15">
      <c r="A6" s="69" t="s">
        <v>81</v>
      </c>
      <c r="B6" s="69"/>
      <c r="C6" s="69"/>
      <c r="D6" s="69"/>
      <c r="E6" s="69"/>
      <c r="F6" s="69"/>
      <c r="G6" s="69"/>
    </row>
    <row r="7" spans="1:7" ht="15">
      <c r="A7" s="70" t="s">
        <v>377</v>
      </c>
      <c r="B7" s="70"/>
      <c r="C7" s="70"/>
      <c r="D7" s="70"/>
      <c r="E7" s="70"/>
      <c r="F7" s="70"/>
      <c r="G7" s="70"/>
    </row>
    <row r="8" spans="1:7" ht="15">
      <c r="A8" s="9" t="s">
        <v>47</v>
      </c>
      <c r="B8" s="9" t="s">
        <v>48</v>
      </c>
      <c r="C8" s="9" t="s">
        <v>49</v>
      </c>
      <c r="D8" s="9" t="s">
        <v>50</v>
      </c>
      <c r="E8" s="9" t="s">
        <v>51</v>
      </c>
      <c r="F8" s="9" t="s">
        <v>52</v>
      </c>
      <c r="G8" s="9" t="s">
        <v>53</v>
      </c>
    </row>
    <row r="9" spans="1:7" ht="25.5">
      <c r="A9" s="11">
        <v>1</v>
      </c>
      <c r="B9" s="7" t="s">
        <v>336</v>
      </c>
      <c r="C9" s="46" t="s">
        <v>97</v>
      </c>
      <c r="D9" s="48" t="s">
        <v>383</v>
      </c>
      <c r="E9" s="16">
        <v>12</v>
      </c>
      <c r="F9" s="16">
        <v>7</v>
      </c>
      <c r="G9" s="21">
        <f>E9/19*100</f>
        <v>63.1578947368421</v>
      </c>
    </row>
    <row r="10" spans="1:7" ht="15">
      <c r="A10" s="12">
        <v>2</v>
      </c>
      <c r="B10" s="7" t="s">
        <v>337</v>
      </c>
      <c r="C10" s="7" t="s">
        <v>98</v>
      </c>
      <c r="D10" s="48" t="s">
        <v>384</v>
      </c>
      <c r="E10" s="16">
        <v>19</v>
      </c>
      <c r="F10" s="16">
        <v>1</v>
      </c>
      <c r="G10" s="21">
        <f aca="true" t="shared" si="0" ref="G10:G17">E10/20*100</f>
        <v>95</v>
      </c>
    </row>
    <row r="11" spans="1:7" ht="25.5">
      <c r="A11" s="11">
        <v>3</v>
      </c>
      <c r="B11" s="7" t="s">
        <v>338</v>
      </c>
      <c r="C11" s="46" t="s">
        <v>99</v>
      </c>
      <c r="D11" s="48" t="s">
        <v>385</v>
      </c>
      <c r="E11" s="16">
        <v>15</v>
      </c>
      <c r="F11" s="16">
        <v>4</v>
      </c>
      <c r="G11" s="21">
        <f>E11/19*100</f>
        <v>78.94736842105263</v>
      </c>
    </row>
    <row r="12" spans="1:7" ht="15">
      <c r="A12" s="12">
        <v>4</v>
      </c>
      <c r="B12" s="7" t="s">
        <v>339</v>
      </c>
      <c r="C12" s="7" t="s">
        <v>100</v>
      </c>
      <c r="D12" s="48" t="s">
        <v>386</v>
      </c>
      <c r="E12" s="16">
        <v>18</v>
      </c>
      <c r="F12" s="16">
        <v>2</v>
      </c>
      <c r="G12" s="21">
        <f t="shared" si="0"/>
        <v>90</v>
      </c>
    </row>
    <row r="13" spans="1:8" ht="25.5">
      <c r="A13" s="11">
        <v>5</v>
      </c>
      <c r="B13" s="7" t="s">
        <v>340</v>
      </c>
      <c r="C13" s="46" t="s">
        <v>101</v>
      </c>
      <c r="D13" s="48" t="s">
        <v>387</v>
      </c>
      <c r="E13" s="16">
        <v>20</v>
      </c>
      <c r="F13" s="16">
        <v>0</v>
      </c>
      <c r="G13" s="21">
        <f t="shared" si="0"/>
        <v>100</v>
      </c>
      <c r="H13" t="s">
        <v>74</v>
      </c>
    </row>
    <row r="14" spans="1:7" ht="15">
      <c r="A14" s="12">
        <v>6</v>
      </c>
      <c r="B14" s="7" t="s">
        <v>341</v>
      </c>
      <c r="C14" s="7" t="s">
        <v>102</v>
      </c>
      <c r="D14" s="48" t="s">
        <v>388</v>
      </c>
      <c r="E14" s="16">
        <v>20</v>
      </c>
      <c r="F14" s="16">
        <v>0</v>
      </c>
      <c r="G14" s="21">
        <f t="shared" si="0"/>
        <v>100</v>
      </c>
    </row>
    <row r="15" spans="1:7" ht="25.5">
      <c r="A15" s="11">
        <v>7</v>
      </c>
      <c r="B15" s="7" t="s">
        <v>342</v>
      </c>
      <c r="C15" s="46" t="s">
        <v>103</v>
      </c>
      <c r="D15" s="48" t="s">
        <v>383</v>
      </c>
      <c r="E15" s="16">
        <v>20</v>
      </c>
      <c r="F15" s="16">
        <v>0</v>
      </c>
      <c r="G15" s="21">
        <f t="shared" si="0"/>
        <v>100</v>
      </c>
    </row>
    <row r="16" spans="1:7" ht="15">
      <c r="A16" s="12">
        <v>8</v>
      </c>
      <c r="B16" s="47" t="s">
        <v>343</v>
      </c>
      <c r="C16" s="47" t="s">
        <v>104</v>
      </c>
      <c r="D16" s="48" t="s">
        <v>389</v>
      </c>
      <c r="E16" s="16">
        <v>20</v>
      </c>
      <c r="F16" s="16">
        <v>0</v>
      </c>
      <c r="G16" s="21">
        <f t="shared" si="0"/>
        <v>100</v>
      </c>
    </row>
    <row r="17" spans="1:7" ht="15">
      <c r="A17" s="66" t="s">
        <v>54</v>
      </c>
      <c r="B17" s="66"/>
      <c r="C17" s="66"/>
      <c r="D17" s="66"/>
      <c r="E17" s="10">
        <v>11</v>
      </c>
      <c r="F17" s="10">
        <v>9</v>
      </c>
      <c r="G17" s="17">
        <f t="shared" si="0"/>
        <v>55.00000000000001</v>
      </c>
    </row>
    <row r="18" spans="1:7" ht="17.25">
      <c r="A18" s="13"/>
      <c r="B18" s="13"/>
      <c r="C18" s="13"/>
      <c r="D18" s="13"/>
      <c r="E18" s="14"/>
      <c r="F18" s="14"/>
      <c r="G18" s="15"/>
    </row>
    <row r="19" spans="1:7" ht="15">
      <c r="A19" s="69" t="s">
        <v>73</v>
      </c>
      <c r="B19" s="69"/>
      <c r="C19" s="69"/>
      <c r="D19" s="69"/>
      <c r="E19" s="69"/>
      <c r="F19" s="69"/>
      <c r="G19" s="69"/>
    </row>
    <row r="20" spans="1:7" ht="15">
      <c r="A20" s="70" t="s">
        <v>378</v>
      </c>
      <c r="B20" s="70"/>
      <c r="C20" s="70"/>
      <c r="D20" s="70"/>
      <c r="E20" s="70"/>
      <c r="F20" s="70"/>
      <c r="G20" s="70"/>
    </row>
    <row r="21" spans="1:7" ht="15">
      <c r="A21" s="9" t="s">
        <v>47</v>
      </c>
      <c r="B21" s="9" t="s">
        <v>48</v>
      </c>
      <c r="C21" s="9" t="s">
        <v>49</v>
      </c>
      <c r="D21" s="9" t="s">
        <v>50</v>
      </c>
      <c r="E21" s="9" t="s">
        <v>51</v>
      </c>
      <c r="F21" s="9" t="s">
        <v>52</v>
      </c>
      <c r="G21" s="9" t="s">
        <v>53</v>
      </c>
    </row>
    <row r="22" spans="1:7" ht="30">
      <c r="A22" s="11">
        <v>1</v>
      </c>
      <c r="B22" s="7" t="s">
        <v>344</v>
      </c>
      <c r="C22" s="7" t="s">
        <v>143</v>
      </c>
      <c r="D22" s="48" t="s">
        <v>391</v>
      </c>
      <c r="E22" s="23">
        <v>38</v>
      </c>
      <c r="F22" s="23">
        <v>4</v>
      </c>
      <c r="G22" s="21">
        <f aca="true" t="shared" si="1" ref="G22:G31">E22/42*100</f>
        <v>90.47619047619048</v>
      </c>
    </row>
    <row r="23" spans="1:7" ht="15">
      <c r="A23" s="12">
        <v>2</v>
      </c>
      <c r="B23" s="7" t="s">
        <v>345</v>
      </c>
      <c r="C23" s="7" t="s">
        <v>144</v>
      </c>
      <c r="D23" s="48" t="s">
        <v>392</v>
      </c>
      <c r="E23" s="23">
        <v>39</v>
      </c>
      <c r="F23" s="23">
        <v>3</v>
      </c>
      <c r="G23" s="21">
        <f t="shared" si="1"/>
        <v>92.85714285714286</v>
      </c>
    </row>
    <row r="24" spans="1:7" ht="15">
      <c r="A24" s="11">
        <v>3</v>
      </c>
      <c r="B24" s="7" t="s">
        <v>346</v>
      </c>
      <c r="C24" s="7" t="s">
        <v>145</v>
      </c>
      <c r="D24" s="48" t="s">
        <v>393</v>
      </c>
      <c r="E24" s="23">
        <v>42</v>
      </c>
      <c r="F24" s="23">
        <v>0</v>
      </c>
      <c r="G24" s="21">
        <f t="shared" si="1"/>
        <v>100</v>
      </c>
    </row>
    <row r="25" spans="1:7" ht="15">
      <c r="A25" s="12">
        <v>4</v>
      </c>
      <c r="B25" s="7" t="s">
        <v>347</v>
      </c>
      <c r="C25" s="7" t="s">
        <v>146</v>
      </c>
      <c r="D25" s="48" t="s">
        <v>394</v>
      </c>
      <c r="E25" s="23">
        <v>39</v>
      </c>
      <c r="F25" s="23">
        <v>3</v>
      </c>
      <c r="G25" s="21">
        <f t="shared" si="1"/>
        <v>92.85714285714286</v>
      </c>
    </row>
    <row r="26" spans="1:7" ht="15">
      <c r="A26" s="11">
        <v>5</v>
      </c>
      <c r="B26" s="7" t="s">
        <v>348</v>
      </c>
      <c r="C26" s="7" t="s">
        <v>147</v>
      </c>
      <c r="D26" s="48" t="s">
        <v>395</v>
      </c>
      <c r="E26" s="23">
        <v>34</v>
      </c>
      <c r="F26" s="23">
        <v>8</v>
      </c>
      <c r="G26" s="21">
        <f t="shared" si="1"/>
        <v>80.95238095238095</v>
      </c>
    </row>
    <row r="27" spans="1:7" ht="15">
      <c r="A27" s="12">
        <v>6</v>
      </c>
      <c r="B27" s="7" t="s">
        <v>341</v>
      </c>
      <c r="C27" s="7" t="s">
        <v>102</v>
      </c>
      <c r="D27" s="48" t="s">
        <v>390</v>
      </c>
      <c r="E27" s="23">
        <v>42</v>
      </c>
      <c r="F27" s="23">
        <v>0</v>
      </c>
      <c r="G27" s="21">
        <f t="shared" si="1"/>
        <v>100</v>
      </c>
    </row>
    <row r="28" spans="1:7" ht="25.5">
      <c r="A28" s="11">
        <v>7</v>
      </c>
      <c r="B28" s="7" t="s">
        <v>349</v>
      </c>
      <c r="C28" s="46" t="s">
        <v>148</v>
      </c>
      <c r="D28" s="48" t="s">
        <v>396</v>
      </c>
      <c r="E28" s="23">
        <v>36</v>
      </c>
      <c r="F28" s="23">
        <v>6</v>
      </c>
      <c r="G28" s="21">
        <f t="shared" si="1"/>
        <v>85.71428571428571</v>
      </c>
    </row>
    <row r="29" spans="1:7" ht="15">
      <c r="A29" s="12">
        <v>8</v>
      </c>
      <c r="B29" s="7" t="s">
        <v>350</v>
      </c>
      <c r="C29" s="7" t="s">
        <v>149</v>
      </c>
      <c r="D29" s="48" t="s">
        <v>393</v>
      </c>
      <c r="E29" s="23">
        <v>42</v>
      </c>
      <c r="F29" s="23">
        <v>0</v>
      </c>
      <c r="G29" s="21">
        <f t="shared" si="1"/>
        <v>100</v>
      </c>
    </row>
    <row r="30" spans="1:7" ht="15">
      <c r="A30" s="44">
        <v>9</v>
      </c>
      <c r="B30" s="7" t="s">
        <v>351</v>
      </c>
      <c r="C30" s="7" t="s">
        <v>150</v>
      </c>
      <c r="D30" s="48" t="s">
        <v>397</v>
      </c>
      <c r="E30" s="23">
        <v>42</v>
      </c>
      <c r="F30" s="23">
        <v>0</v>
      </c>
      <c r="G30" s="21">
        <f t="shared" si="1"/>
        <v>100</v>
      </c>
    </row>
    <row r="31" spans="1:7" ht="15">
      <c r="A31" s="66" t="s">
        <v>55</v>
      </c>
      <c r="B31" s="66"/>
      <c r="C31" s="66"/>
      <c r="D31" s="66"/>
      <c r="E31" s="10">
        <v>27</v>
      </c>
      <c r="F31" s="10">
        <v>15</v>
      </c>
      <c r="G31" s="17">
        <f t="shared" si="1"/>
        <v>64.28571428571429</v>
      </c>
    </row>
    <row r="32" spans="1:7" ht="17.25">
      <c r="A32" s="13"/>
      <c r="B32" s="13"/>
      <c r="C32" s="13"/>
      <c r="D32" s="13"/>
      <c r="E32" s="14"/>
      <c r="F32" s="14"/>
      <c r="G32" s="15"/>
    </row>
    <row r="33" spans="1:7" ht="15">
      <c r="A33" s="72" t="s">
        <v>379</v>
      </c>
      <c r="B33" s="72"/>
      <c r="C33" s="72"/>
      <c r="D33" s="72"/>
      <c r="E33" s="72"/>
      <c r="F33" s="72"/>
      <c r="G33" s="72"/>
    </row>
    <row r="34" spans="1:7" ht="15">
      <c r="A34" s="11" t="s">
        <v>47</v>
      </c>
      <c r="B34" s="11" t="s">
        <v>48</v>
      </c>
      <c r="C34" s="11" t="s">
        <v>49</v>
      </c>
      <c r="D34" s="11" t="s">
        <v>50</v>
      </c>
      <c r="E34" s="11" t="s">
        <v>51</v>
      </c>
      <c r="F34" s="11" t="s">
        <v>52</v>
      </c>
      <c r="G34" s="11" t="s">
        <v>53</v>
      </c>
    </row>
    <row r="35" spans="1:7" ht="15">
      <c r="A35" s="11">
        <v>1</v>
      </c>
      <c r="B35" s="7" t="s">
        <v>352</v>
      </c>
      <c r="C35" s="7" t="s">
        <v>200</v>
      </c>
      <c r="D35" s="48" t="s">
        <v>399</v>
      </c>
      <c r="E35" s="23">
        <v>25</v>
      </c>
      <c r="F35" s="23">
        <v>29</v>
      </c>
      <c r="G35" s="21">
        <f>E35/54*100</f>
        <v>46.2962962962963</v>
      </c>
    </row>
    <row r="36" spans="1:7" ht="30">
      <c r="A36" s="12">
        <v>2</v>
      </c>
      <c r="B36" s="7" t="s">
        <v>353</v>
      </c>
      <c r="C36" s="46" t="s">
        <v>250</v>
      </c>
      <c r="D36" s="48" t="s">
        <v>400</v>
      </c>
      <c r="E36" s="23">
        <v>35</v>
      </c>
      <c r="F36" s="23">
        <v>20</v>
      </c>
      <c r="G36" s="21">
        <f>E36/55*100</f>
        <v>63.63636363636363</v>
      </c>
    </row>
    <row r="37" spans="1:7" ht="30">
      <c r="A37" s="11">
        <v>3</v>
      </c>
      <c r="B37" s="7" t="s">
        <v>354</v>
      </c>
      <c r="C37" s="46" t="s">
        <v>251</v>
      </c>
      <c r="D37" s="48" t="s">
        <v>401</v>
      </c>
      <c r="E37" s="23">
        <v>47</v>
      </c>
      <c r="F37" s="23">
        <v>8</v>
      </c>
      <c r="G37" s="21">
        <f>E37/55*100</f>
        <v>85.45454545454545</v>
      </c>
    </row>
    <row r="38" spans="1:7" ht="25.5">
      <c r="A38" s="12">
        <v>4</v>
      </c>
      <c r="B38" s="7" t="s">
        <v>355</v>
      </c>
      <c r="C38" s="46" t="s">
        <v>252</v>
      </c>
      <c r="D38" s="48" t="s">
        <v>402</v>
      </c>
      <c r="E38" s="23">
        <v>40</v>
      </c>
      <c r="F38" s="23">
        <v>15</v>
      </c>
      <c r="G38" s="21">
        <f>E38/55*100</f>
        <v>72.72727272727273</v>
      </c>
    </row>
    <row r="39" spans="1:7" ht="15">
      <c r="A39" s="11">
        <v>5</v>
      </c>
      <c r="B39" s="7" t="s">
        <v>356</v>
      </c>
      <c r="C39" s="7" t="s">
        <v>253</v>
      </c>
      <c r="D39" s="48" t="s">
        <v>403</v>
      </c>
      <c r="E39" s="23">
        <v>38</v>
      </c>
      <c r="F39" s="23">
        <v>16</v>
      </c>
      <c r="G39" s="21">
        <f>E39/54*100</f>
        <v>70.37037037037037</v>
      </c>
    </row>
    <row r="40" spans="1:7" ht="30">
      <c r="A40" s="12">
        <v>6</v>
      </c>
      <c r="B40" s="7" t="s">
        <v>357</v>
      </c>
      <c r="C40" s="7" t="s">
        <v>254</v>
      </c>
      <c r="D40" s="48" t="s">
        <v>404</v>
      </c>
      <c r="E40" s="23">
        <v>28</v>
      </c>
      <c r="F40" s="23">
        <v>27</v>
      </c>
      <c r="G40" s="21">
        <f>E40/55*100</f>
        <v>50.90909090909091</v>
      </c>
    </row>
    <row r="41" spans="1:7" ht="15">
      <c r="A41" s="11">
        <v>7</v>
      </c>
      <c r="B41" s="7" t="s">
        <v>341</v>
      </c>
      <c r="C41" s="7" t="s">
        <v>102</v>
      </c>
      <c r="D41" s="48" t="s">
        <v>398</v>
      </c>
      <c r="E41" s="23">
        <v>50</v>
      </c>
      <c r="F41" s="23">
        <v>5</v>
      </c>
      <c r="G41" s="21">
        <f>E41/55*100</f>
        <v>90.9090909090909</v>
      </c>
    </row>
    <row r="42" spans="1:7" ht="25.5">
      <c r="A42" s="12">
        <v>8</v>
      </c>
      <c r="B42" s="7" t="s">
        <v>358</v>
      </c>
      <c r="C42" s="46" t="s">
        <v>255</v>
      </c>
      <c r="D42" s="48" t="s">
        <v>405</v>
      </c>
      <c r="E42" s="23">
        <v>55</v>
      </c>
      <c r="F42" s="23">
        <v>0</v>
      </c>
      <c r="G42" s="21">
        <f>E42/55*100</f>
        <v>100</v>
      </c>
    </row>
    <row r="43" spans="1:7" ht="30">
      <c r="A43" s="44">
        <v>9</v>
      </c>
      <c r="B43" s="7" t="s">
        <v>359</v>
      </c>
      <c r="C43" s="7" t="s">
        <v>256</v>
      </c>
      <c r="D43" s="48" t="s">
        <v>400</v>
      </c>
      <c r="E43" s="23">
        <v>55</v>
      </c>
      <c r="F43" s="23">
        <v>0</v>
      </c>
      <c r="G43" s="21">
        <f>E43/55*100</f>
        <v>100</v>
      </c>
    </row>
    <row r="44" spans="1:7" ht="15.75">
      <c r="A44" s="73" t="s">
        <v>56</v>
      </c>
      <c r="B44" s="73"/>
      <c r="C44" s="73"/>
      <c r="D44" s="73"/>
      <c r="E44" s="49">
        <v>16</v>
      </c>
      <c r="F44" s="49">
        <v>39</v>
      </c>
      <c r="G44" s="17">
        <f>E44/55*100</f>
        <v>29.09090909090909</v>
      </c>
    </row>
    <row r="45" spans="1:7" ht="15.75">
      <c r="A45" s="51"/>
      <c r="B45" s="51"/>
      <c r="C45" s="51"/>
      <c r="D45" s="51"/>
      <c r="E45" s="52"/>
      <c r="F45" s="52"/>
      <c r="G45" s="53"/>
    </row>
    <row r="46" spans="1:7" ht="15">
      <c r="A46" s="72" t="s">
        <v>380</v>
      </c>
      <c r="B46" s="72"/>
      <c r="C46" s="72"/>
      <c r="D46" s="72"/>
      <c r="E46" s="72"/>
      <c r="F46" s="72"/>
      <c r="G46" s="72"/>
    </row>
    <row r="47" spans="1:7" ht="15">
      <c r="A47" s="11" t="s">
        <v>47</v>
      </c>
      <c r="B47" s="11" t="s">
        <v>48</v>
      </c>
      <c r="C47" s="11" t="s">
        <v>49</v>
      </c>
      <c r="D47" s="11" t="s">
        <v>50</v>
      </c>
      <c r="E47" s="11" t="s">
        <v>51</v>
      </c>
      <c r="F47" s="11" t="s">
        <v>52</v>
      </c>
      <c r="G47" s="11" t="s">
        <v>53</v>
      </c>
    </row>
    <row r="48" spans="1:7" ht="15">
      <c r="A48" s="11">
        <v>1</v>
      </c>
      <c r="B48" s="7" t="s">
        <v>352</v>
      </c>
      <c r="C48" s="7" t="s">
        <v>200</v>
      </c>
      <c r="D48" s="23" t="s">
        <v>399</v>
      </c>
      <c r="E48" s="23">
        <v>36</v>
      </c>
      <c r="F48" s="23">
        <v>17</v>
      </c>
      <c r="G48" s="21">
        <f>E48/53*100</f>
        <v>67.9245283018868</v>
      </c>
    </row>
    <row r="49" spans="1:7" ht="25.5">
      <c r="A49" s="12">
        <v>2</v>
      </c>
      <c r="B49" s="7" t="s">
        <v>353</v>
      </c>
      <c r="C49" s="46" t="s">
        <v>250</v>
      </c>
      <c r="D49" s="23" t="s">
        <v>406</v>
      </c>
      <c r="E49" s="23">
        <v>49</v>
      </c>
      <c r="F49" s="23">
        <v>4</v>
      </c>
      <c r="G49" s="21">
        <f>E49/53*100</f>
        <v>92.45283018867924</v>
      </c>
    </row>
    <row r="50" spans="1:7" ht="30">
      <c r="A50" s="11">
        <v>3</v>
      </c>
      <c r="B50" s="7" t="s">
        <v>354</v>
      </c>
      <c r="C50" s="46" t="s">
        <v>251</v>
      </c>
      <c r="D50" s="23" t="s">
        <v>401</v>
      </c>
      <c r="E50" s="23">
        <v>49</v>
      </c>
      <c r="F50" s="23">
        <v>3</v>
      </c>
      <c r="G50" s="21">
        <f>E50/52*100</f>
        <v>94.23076923076923</v>
      </c>
    </row>
    <row r="51" spans="1:7" ht="25.5">
      <c r="A51" s="12">
        <v>4</v>
      </c>
      <c r="B51" s="7" t="s">
        <v>355</v>
      </c>
      <c r="C51" s="46" t="s">
        <v>252</v>
      </c>
      <c r="D51" s="23" t="s">
        <v>402</v>
      </c>
      <c r="E51" s="23">
        <v>48</v>
      </c>
      <c r="F51" s="23">
        <v>4</v>
      </c>
      <c r="G51" s="21">
        <f>E51/52*100</f>
        <v>92.3076923076923</v>
      </c>
    </row>
    <row r="52" spans="1:7" ht="15">
      <c r="A52" s="11">
        <v>5</v>
      </c>
      <c r="B52" s="7" t="s">
        <v>356</v>
      </c>
      <c r="C52" s="7" t="s">
        <v>253</v>
      </c>
      <c r="D52" s="23" t="s">
        <v>403</v>
      </c>
      <c r="E52" s="23">
        <v>50</v>
      </c>
      <c r="F52" s="23">
        <v>3</v>
      </c>
      <c r="G52" s="21">
        <f aca="true" t="shared" si="2" ref="G52:G57">E52/53*100</f>
        <v>94.33962264150944</v>
      </c>
    </row>
    <row r="53" spans="1:7" ht="15">
      <c r="A53" s="18">
        <v>6</v>
      </c>
      <c r="B53" s="7" t="s">
        <v>357</v>
      </c>
      <c r="C53" s="7" t="s">
        <v>254</v>
      </c>
      <c r="D53" s="23" t="s">
        <v>407</v>
      </c>
      <c r="E53" s="23">
        <v>47</v>
      </c>
      <c r="F53" s="23">
        <v>6</v>
      </c>
      <c r="G53" s="21">
        <f t="shared" si="2"/>
        <v>88.67924528301887</v>
      </c>
    </row>
    <row r="54" spans="1:7" ht="15">
      <c r="A54" s="9">
        <v>7</v>
      </c>
      <c r="B54" s="7" t="s">
        <v>341</v>
      </c>
      <c r="C54" s="7" t="s">
        <v>102</v>
      </c>
      <c r="D54" s="23" t="s">
        <v>398</v>
      </c>
      <c r="E54" s="23">
        <v>50</v>
      </c>
      <c r="F54" s="23">
        <v>3</v>
      </c>
      <c r="G54" s="21">
        <f t="shared" si="2"/>
        <v>94.33962264150944</v>
      </c>
    </row>
    <row r="55" spans="1:7" ht="25.5">
      <c r="A55" s="18">
        <v>8</v>
      </c>
      <c r="B55" s="7" t="s">
        <v>358</v>
      </c>
      <c r="C55" s="46" t="s">
        <v>255</v>
      </c>
      <c r="D55" s="23" t="s">
        <v>405</v>
      </c>
      <c r="E55" s="23">
        <v>53</v>
      </c>
      <c r="F55" s="23">
        <v>0</v>
      </c>
      <c r="G55" s="21">
        <f t="shared" si="2"/>
        <v>100</v>
      </c>
    </row>
    <row r="56" spans="1:7" ht="15">
      <c r="A56" s="42">
        <v>9</v>
      </c>
      <c r="B56" s="7" t="s">
        <v>359</v>
      </c>
      <c r="C56" s="7" t="s">
        <v>256</v>
      </c>
      <c r="D56" s="23" t="s">
        <v>406</v>
      </c>
      <c r="E56" s="23">
        <v>53</v>
      </c>
      <c r="F56" s="23">
        <v>0</v>
      </c>
      <c r="G56" s="21">
        <f t="shared" si="2"/>
        <v>100</v>
      </c>
    </row>
    <row r="57" spans="1:7" ht="15.75">
      <c r="A57" s="74" t="s">
        <v>57</v>
      </c>
      <c r="B57" s="74"/>
      <c r="C57" s="74"/>
      <c r="D57" s="74"/>
      <c r="E57" s="9">
        <v>28</v>
      </c>
      <c r="F57" s="9">
        <v>25</v>
      </c>
      <c r="G57" s="17">
        <f t="shared" si="2"/>
        <v>52.83018867924528</v>
      </c>
    </row>
    <row r="63" spans="1:7" ht="15">
      <c r="A63" s="70" t="s">
        <v>381</v>
      </c>
      <c r="B63" s="70"/>
      <c r="C63" s="70"/>
      <c r="D63" s="70"/>
      <c r="E63" s="70"/>
      <c r="F63" s="70"/>
      <c r="G63" s="70"/>
    </row>
    <row r="64" spans="1:7" ht="15">
      <c r="A64" s="9" t="s">
        <v>47</v>
      </c>
      <c r="B64" s="9" t="s">
        <v>48</v>
      </c>
      <c r="C64" s="9" t="s">
        <v>49</v>
      </c>
      <c r="D64" s="9" t="s">
        <v>50</v>
      </c>
      <c r="E64" s="9" t="s">
        <v>51</v>
      </c>
      <c r="F64" s="9" t="s">
        <v>52</v>
      </c>
      <c r="G64" s="9" t="s">
        <v>53</v>
      </c>
    </row>
    <row r="65" spans="1:7" ht="15">
      <c r="A65" s="9">
        <v>1</v>
      </c>
      <c r="B65" s="7" t="s">
        <v>360</v>
      </c>
      <c r="C65" s="7" t="s">
        <v>273</v>
      </c>
      <c r="D65" s="23" t="s">
        <v>408</v>
      </c>
      <c r="E65" s="23">
        <v>13</v>
      </c>
      <c r="F65" s="23">
        <v>7</v>
      </c>
      <c r="G65" s="21">
        <f>E65/20*100</f>
        <v>65</v>
      </c>
    </row>
    <row r="66" spans="1:7" ht="25.5">
      <c r="A66" s="18">
        <v>2</v>
      </c>
      <c r="B66" s="7" t="s">
        <v>361</v>
      </c>
      <c r="C66" s="46" t="s">
        <v>274</v>
      </c>
      <c r="D66" s="23" t="s">
        <v>409</v>
      </c>
      <c r="E66" s="23">
        <v>19</v>
      </c>
      <c r="F66" s="23">
        <v>1</v>
      </c>
      <c r="G66" s="21">
        <f>E66/20*100</f>
        <v>95</v>
      </c>
    </row>
    <row r="67" spans="1:7" ht="15">
      <c r="A67" s="9">
        <v>3</v>
      </c>
      <c r="B67" s="7" t="s">
        <v>362</v>
      </c>
      <c r="C67" s="7" t="s">
        <v>275</v>
      </c>
      <c r="D67" s="23" t="s">
        <v>397</v>
      </c>
      <c r="E67" s="23">
        <v>11</v>
      </c>
      <c r="F67" s="23">
        <v>9</v>
      </c>
      <c r="G67" s="21">
        <f>E67/20*100</f>
        <v>55.00000000000001</v>
      </c>
    </row>
    <row r="68" spans="1:7" ht="28.5" customHeight="1">
      <c r="A68" s="18">
        <v>4</v>
      </c>
      <c r="B68" s="7" t="s">
        <v>363</v>
      </c>
      <c r="C68" s="46" t="s">
        <v>276</v>
      </c>
      <c r="D68" s="23" t="s">
        <v>410</v>
      </c>
      <c r="E68" s="23">
        <v>16</v>
      </c>
      <c r="F68" s="23">
        <v>5</v>
      </c>
      <c r="G68" s="21">
        <f>E68/21*100</f>
        <v>76.19047619047619</v>
      </c>
    </row>
    <row r="69" spans="1:7" ht="25.5">
      <c r="A69" s="9">
        <v>5</v>
      </c>
      <c r="B69" s="7" t="s">
        <v>364</v>
      </c>
      <c r="C69" s="46" t="s">
        <v>277</v>
      </c>
      <c r="D69" s="23" t="s">
        <v>411</v>
      </c>
      <c r="E69" s="23">
        <v>6</v>
      </c>
      <c r="F69" s="23">
        <v>15</v>
      </c>
      <c r="G69" s="21">
        <f>E69/21*100</f>
        <v>28.57142857142857</v>
      </c>
    </row>
    <row r="70" spans="1:7" ht="15">
      <c r="A70" s="18">
        <v>6</v>
      </c>
      <c r="B70" s="7" t="s">
        <v>341</v>
      </c>
      <c r="C70" s="7" t="s">
        <v>102</v>
      </c>
      <c r="D70" s="48" t="s">
        <v>388</v>
      </c>
      <c r="E70" s="23">
        <v>17</v>
      </c>
      <c r="F70" s="23">
        <v>3</v>
      </c>
      <c r="G70" s="21">
        <f>E70/20*100</f>
        <v>85</v>
      </c>
    </row>
    <row r="71" spans="1:7" ht="25.5">
      <c r="A71" s="9">
        <v>7</v>
      </c>
      <c r="B71" s="7" t="s">
        <v>365</v>
      </c>
      <c r="C71" s="46" t="s">
        <v>278</v>
      </c>
      <c r="D71" s="23" t="s">
        <v>412</v>
      </c>
      <c r="E71" s="23">
        <v>21</v>
      </c>
      <c r="F71" s="23">
        <v>0</v>
      </c>
      <c r="G71" s="21">
        <f>E71/21*100</f>
        <v>100</v>
      </c>
    </row>
    <row r="72" spans="1:7" ht="15">
      <c r="A72" s="18">
        <v>8</v>
      </c>
      <c r="B72" s="7" t="s">
        <v>366</v>
      </c>
      <c r="C72" s="7" t="s">
        <v>279</v>
      </c>
      <c r="D72" s="23" t="s">
        <v>409</v>
      </c>
      <c r="E72" s="23">
        <v>21</v>
      </c>
      <c r="F72" s="23">
        <v>0</v>
      </c>
      <c r="G72" s="21">
        <f>E72/21*100</f>
        <v>100</v>
      </c>
    </row>
    <row r="73" spans="1:7" ht="30.75" customHeight="1">
      <c r="A73" s="18"/>
      <c r="B73" s="7" t="s">
        <v>367</v>
      </c>
      <c r="C73" s="46" t="s">
        <v>280</v>
      </c>
      <c r="D73" s="23" t="s">
        <v>413</v>
      </c>
      <c r="E73" s="23">
        <v>21</v>
      </c>
      <c r="F73" s="23">
        <v>0</v>
      </c>
      <c r="G73" s="21">
        <f>E73/21*100</f>
        <v>100</v>
      </c>
    </row>
    <row r="74" spans="1:7" ht="15.75">
      <c r="A74" s="74" t="s">
        <v>58</v>
      </c>
      <c r="B74" s="74"/>
      <c r="C74" s="74"/>
      <c r="D74" s="74"/>
      <c r="E74" s="9">
        <v>2</v>
      </c>
      <c r="F74" s="9">
        <v>19</v>
      </c>
      <c r="G74" s="17">
        <f>E74/21*100</f>
        <v>9.523809523809524</v>
      </c>
    </row>
    <row r="76" spans="1:7" ht="15">
      <c r="A76" s="70" t="s">
        <v>382</v>
      </c>
      <c r="B76" s="70"/>
      <c r="C76" s="70"/>
      <c r="D76" s="70"/>
      <c r="E76" s="70"/>
      <c r="F76" s="70"/>
      <c r="G76" s="70"/>
    </row>
    <row r="77" spans="1:7" ht="15">
      <c r="A77" s="9" t="s">
        <v>47</v>
      </c>
      <c r="B77" s="9" t="s">
        <v>48</v>
      </c>
      <c r="C77" s="9" t="s">
        <v>49</v>
      </c>
      <c r="D77" s="9" t="s">
        <v>50</v>
      </c>
      <c r="E77" s="8" t="s">
        <v>51</v>
      </c>
      <c r="F77" s="8" t="s">
        <v>52</v>
      </c>
      <c r="G77" s="8" t="s">
        <v>53</v>
      </c>
    </row>
    <row r="78" spans="1:7" ht="15">
      <c r="A78" s="9">
        <v>1</v>
      </c>
      <c r="B78" s="7" t="s">
        <v>368</v>
      </c>
      <c r="C78" s="7" t="s">
        <v>324</v>
      </c>
      <c r="D78" s="23" t="s">
        <v>414</v>
      </c>
      <c r="E78" s="23">
        <v>40</v>
      </c>
      <c r="F78" s="23">
        <v>8</v>
      </c>
      <c r="G78" s="21">
        <f>E78/48*100</f>
        <v>83.33333333333334</v>
      </c>
    </row>
    <row r="79" spans="1:7" ht="15">
      <c r="A79" s="9">
        <v>2</v>
      </c>
      <c r="B79" s="7" t="s">
        <v>369</v>
      </c>
      <c r="C79" s="7" t="s">
        <v>325</v>
      </c>
      <c r="D79" s="23" t="s">
        <v>415</v>
      </c>
      <c r="E79" s="23">
        <v>46</v>
      </c>
      <c r="F79" s="23">
        <v>2</v>
      </c>
      <c r="G79" s="21">
        <f>E79/48*100</f>
        <v>95.83333333333334</v>
      </c>
    </row>
    <row r="80" spans="1:7" ht="25.5">
      <c r="A80" s="18">
        <v>3</v>
      </c>
      <c r="B80" s="7" t="s">
        <v>370</v>
      </c>
      <c r="C80" s="46" t="s">
        <v>326</v>
      </c>
      <c r="D80" s="23" t="s">
        <v>416</v>
      </c>
      <c r="E80" s="23">
        <v>45</v>
      </c>
      <c r="F80" s="23">
        <v>3</v>
      </c>
      <c r="G80" s="21">
        <f aca="true" t="shared" si="3" ref="G80:G87">E80/48*100</f>
        <v>93.75</v>
      </c>
    </row>
    <row r="81" spans="1:7" ht="25.5">
      <c r="A81" s="9">
        <v>4</v>
      </c>
      <c r="B81" s="7" t="s">
        <v>371</v>
      </c>
      <c r="C81" s="46" t="s">
        <v>327</v>
      </c>
      <c r="D81" s="16" t="s">
        <v>417</v>
      </c>
      <c r="E81" s="23">
        <v>39</v>
      </c>
      <c r="F81" s="23">
        <v>9</v>
      </c>
      <c r="G81" s="21">
        <f t="shared" si="3"/>
        <v>81.25</v>
      </c>
    </row>
    <row r="82" spans="1:7" ht="15">
      <c r="A82" s="18">
        <v>5</v>
      </c>
      <c r="B82" s="7" t="s">
        <v>372</v>
      </c>
      <c r="C82" s="7" t="s">
        <v>328</v>
      </c>
      <c r="D82" s="23" t="s">
        <v>418</v>
      </c>
      <c r="E82" s="23">
        <v>34</v>
      </c>
      <c r="F82" s="23">
        <v>14</v>
      </c>
      <c r="G82" s="21">
        <f t="shared" si="3"/>
        <v>70.83333333333334</v>
      </c>
    </row>
    <row r="83" spans="1:7" ht="15">
      <c r="A83" s="9">
        <v>6</v>
      </c>
      <c r="B83" s="7" t="s">
        <v>373</v>
      </c>
      <c r="C83" s="7" t="s">
        <v>329</v>
      </c>
      <c r="D83" s="23" t="s">
        <v>414</v>
      </c>
      <c r="E83" s="23">
        <v>47</v>
      </c>
      <c r="F83" s="23">
        <v>0</v>
      </c>
      <c r="G83" s="21">
        <f>E83/47*100</f>
        <v>100</v>
      </c>
    </row>
    <row r="84" spans="1:7" ht="25.5">
      <c r="A84" s="18">
        <v>7</v>
      </c>
      <c r="B84" s="7" t="s">
        <v>374</v>
      </c>
      <c r="C84" s="46" t="s">
        <v>330</v>
      </c>
      <c r="D84" s="23" t="s">
        <v>418</v>
      </c>
      <c r="E84" s="23">
        <v>47</v>
      </c>
      <c r="F84" s="23">
        <v>0</v>
      </c>
      <c r="G84" s="21">
        <f>E84/47*100</f>
        <v>100</v>
      </c>
    </row>
    <row r="85" spans="1:7" ht="25.5">
      <c r="A85" s="42">
        <v>8</v>
      </c>
      <c r="B85" s="7" t="s">
        <v>375</v>
      </c>
      <c r="C85" s="46" t="s">
        <v>331</v>
      </c>
      <c r="D85" s="23" t="s">
        <v>417</v>
      </c>
      <c r="E85" s="23">
        <v>47</v>
      </c>
      <c r="F85" s="23">
        <v>0</v>
      </c>
      <c r="G85" s="21">
        <f>E85/47*100</f>
        <v>100</v>
      </c>
    </row>
    <row r="86" spans="1:7" ht="15">
      <c r="A86" s="18">
        <v>9</v>
      </c>
      <c r="B86" s="7" t="s">
        <v>376</v>
      </c>
      <c r="C86" s="7" t="s">
        <v>332</v>
      </c>
      <c r="D86" s="23" t="s">
        <v>419</v>
      </c>
      <c r="E86" s="23">
        <v>48</v>
      </c>
      <c r="F86" s="23">
        <v>0</v>
      </c>
      <c r="G86" s="21">
        <f>E86/48*100</f>
        <v>100</v>
      </c>
    </row>
    <row r="87" spans="1:7" ht="15.75">
      <c r="A87" s="74" t="s">
        <v>59</v>
      </c>
      <c r="B87" s="74"/>
      <c r="C87" s="74"/>
      <c r="D87" s="74"/>
      <c r="E87" s="9">
        <v>28</v>
      </c>
      <c r="F87" s="9">
        <v>20</v>
      </c>
      <c r="G87" s="17">
        <f t="shared" si="3"/>
        <v>58.333333333333336</v>
      </c>
    </row>
    <row r="89" spans="2:7" ht="15">
      <c r="B89" s="9" t="s">
        <v>47</v>
      </c>
      <c r="C89" s="9" t="s">
        <v>60</v>
      </c>
      <c r="D89" s="9" t="s">
        <v>61</v>
      </c>
      <c r="E89" s="9" t="s">
        <v>62</v>
      </c>
      <c r="F89" s="9" t="s">
        <v>63</v>
      </c>
      <c r="G89" s="9" t="s">
        <v>7</v>
      </c>
    </row>
    <row r="90" spans="2:7" ht="15">
      <c r="B90" s="9">
        <v>1</v>
      </c>
      <c r="C90" s="9" t="s">
        <v>64</v>
      </c>
      <c r="D90" s="9">
        <v>20</v>
      </c>
      <c r="E90" s="42">
        <v>11</v>
      </c>
      <c r="F90" s="42">
        <v>9</v>
      </c>
      <c r="G90" s="17">
        <f>E90/20*100</f>
        <v>55.00000000000001</v>
      </c>
    </row>
    <row r="91" spans="2:7" ht="15">
      <c r="B91" s="9">
        <v>2</v>
      </c>
      <c r="C91" s="9" t="s">
        <v>65</v>
      </c>
      <c r="D91" s="9">
        <v>42</v>
      </c>
      <c r="E91" s="42">
        <v>27</v>
      </c>
      <c r="F91" s="42">
        <v>15</v>
      </c>
      <c r="G91" s="17">
        <f>E91/42*100</f>
        <v>64.28571428571429</v>
      </c>
    </row>
    <row r="92" spans="2:7" ht="15">
      <c r="B92" s="9">
        <v>3</v>
      </c>
      <c r="C92" s="9" t="s">
        <v>66</v>
      </c>
      <c r="D92" s="9">
        <v>55</v>
      </c>
      <c r="E92" s="42">
        <v>16</v>
      </c>
      <c r="F92" s="42">
        <v>39</v>
      </c>
      <c r="G92" s="17">
        <f>E92/55*100</f>
        <v>29.09090909090909</v>
      </c>
    </row>
    <row r="93" spans="2:7" ht="15">
      <c r="B93" s="9">
        <v>4</v>
      </c>
      <c r="C93" s="9" t="s">
        <v>67</v>
      </c>
      <c r="D93" s="9">
        <v>53</v>
      </c>
      <c r="E93" s="42">
        <v>28</v>
      </c>
      <c r="F93" s="42">
        <v>25</v>
      </c>
      <c r="G93" s="17">
        <f>E93/53*100</f>
        <v>52.83018867924528</v>
      </c>
    </row>
    <row r="94" spans="2:7" ht="15">
      <c r="B94" s="9">
        <v>5</v>
      </c>
      <c r="C94" s="9" t="s">
        <v>68</v>
      </c>
      <c r="D94" s="9">
        <v>21</v>
      </c>
      <c r="E94" s="42">
        <v>2</v>
      </c>
      <c r="F94" s="42">
        <v>19</v>
      </c>
      <c r="G94" s="17">
        <f>E94/21*100</f>
        <v>9.523809523809524</v>
      </c>
    </row>
    <row r="95" spans="2:7" ht="15">
      <c r="B95" s="9">
        <v>6</v>
      </c>
      <c r="C95" s="9" t="s">
        <v>69</v>
      </c>
      <c r="D95" s="9">
        <v>48</v>
      </c>
      <c r="E95" s="42">
        <v>28</v>
      </c>
      <c r="F95" s="42">
        <v>20</v>
      </c>
      <c r="G95" s="17">
        <f>E95/48*100</f>
        <v>58.333333333333336</v>
      </c>
    </row>
    <row r="96" spans="2:7" ht="18.75">
      <c r="B96" s="71" t="s">
        <v>70</v>
      </c>
      <c r="C96" s="71"/>
      <c r="D96" s="19">
        <f>SUM(D90:D95)</f>
        <v>239</v>
      </c>
      <c r="E96" s="19">
        <f>SUM(E90:E95)</f>
        <v>112</v>
      </c>
      <c r="F96" s="19">
        <f>SUM(F90:F95)</f>
        <v>127</v>
      </c>
      <c r="G96" s="24">
        <f>E96/239*100</f>
        <v>46.86192468619247</v>
      </c>
    </row>
    <row r="97" spans="2:7" ht="18.75">
      <c r="B97" s="33"/>
      <c r="C97" s="33"/>
      <c r="D97" s="22"/>
      <c r="E97" s="22"/>
      <c r="F97" s="22"/>
      <c r="G97" s="34"/>
    </row>
    <row r="98" spans="2:7" ht="18.75">
      <c r="B98" s="33"/>
      <c r="C98" s="33"/>
      <c r="D98" s="22"/>
      <c r="E98" s="22"/>
      <c r="F98" s="22"/>
      <c r="G98" s="34"/>
    </row>
    <row r="100" spans="1:7" ht="15.75">
      <c r="A100" s="76" t="s">
        <v>71</v>
      </c>
      <c r="B100" s="76"/>
      <c r="C100" s="76"/>
      <c r="D100" s="76"/>
      <c r="E100" s="76"/>
      <c r="F100" s="76"/>
      <c r="G100" s="76"/>
    </row>
    <row r="102" spans="3:6" ht="15.75">
      <c r="C102" s="74" t="s">
        <v>72</v>
      </c>
      <c r="D102" s="74"/>
      <c r="E102" s="74" t="s">
        <v>53</v>
      </c>
      <c r="F102" s="74"/>
    </row>
    <row r="103" spans="3:6" ht="15">
      <c r="C103" s="75" t="s">
        <v>333</v>
      </c>
      <c r="D103" s="75"/>
      <c r="E103" s="61">
        <v>52.07</v>
      </c>
      <c r="F103" s="61"/>
    </row>
    <row r="104" spans="3:6" ht="15">
      <c r="C104" s="75" t="s">
        <v>334</v>
      </c>
      <c r="D104" s="75"/>
      <c r="E104" s="61">
        <v>37.75</v>
      </c>
      <c r="F104" s="61"/>
    </row>
    <row r="105" spans="3:6" ht="15">
      <c r="C105" s="75" t="s">
        <v>335</v>
      </c>
      <c r="D105" s="75"/>
      <c r="E105" s="61">
        <v>41.86</v>
      </c>
      <c r="F105" s="61"/>
    </row>
  </sheetData>
  <sheetProtection/>
  <mergeCells count="27">
    <mergeCell ref="C105:D105"/>
    <mergeCell ref="E105:F105"/>
    <mergeCell ref="A100:G100"/>
    <mergeCell ref="C102:D102"/>
    <mergeCell ref="E102:F102"/>
    <mergeCell ref="C103:D103"/>
    <mergeCell ref="E103:F103"/>
    <mergeCell ref="C104:D104"/>
    <mergeCell ref="E104:F104"/>
    <mergeCell ref="B96:C96"/>
    <mergeCell ref="A19:G19"/>
    <mergeCell ref="A20:G20"/>
    <mergeCell ref="A31:D31"/>
    <mergeCell ref="A33:G33"/>
    <mergeCell ref="A44:D44"/>
    <mergeCell ref="A46:G46"/>
    <mergeCell ref="A57:D57"/>
    <mergeCell ref="A63:G63"/>
    <mergeCell ref="A74:D74"/>
    <mergeCell ref="A76:G76"/>
    <mergeCell ref="A87:D87"/>
    <mergeCell ref="A17:D17"/>
    <mergeCell ref="A3:G3"/>
    <mergeCell ref="A4:G4"/>
    <mergeCell ref="A5:G5"/>
    <mergeCell ref="A6:G6"/>
    <mergeCell ref="A7:G7"/>
  </mergeCells>
  <printOptions/>
  <pageMargins left="1.32" right="0.7" top="0.75" bottom="0.19" header="0.27" footer="0.3"/>
  <pageSetup horizontalDpi="600" verticalDpi="600" orientation="portrait" paperSize="9" scale="70" r:id="rId2"/>
  <colBreaks count="1" manualBreakCount="1">
    <brk id="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12.7109375" style="0" customWidth="1"/>
    <col min="2" max="2" width="16.421875" style="27" customWidth="1"/>
    <col min="3" max="4" width="9.140625" style="27" customWidth="1"/>
    <col min="5" max="5" width="17.28125" style="27" customWidth="1"/>
    <col min="6" max="6" width="11.57421875" style="27" customWidth="1"/>
  </cols>
  <sheetData>
    <row r="1" spans="1:6" ht="21">
      <c r="A1" s="25"/>
      <c r="B1" s="28"/>
      <c r="C1" s="28"/>
      <c r="D1" s="28"/>
      <c r="E1" s="28"/>
      <c r="F1" s="28"/>
    </row>
    <row r="2" spans="1:6" ht="21">
      <c r="A2" s="25"/>
      <c r="B2" s="28"/>
      <c r="C2" s="28"/>
      <c r="D2" s="28"/>
      <c r="E2" s="28"/>
      <c r="F2" s="28"/>
    </row>
    <row r="3" spans="1:6" ht="21">
      <c r="A3" s="25"/>
      <c r="B3" s="28"/>
      <c r="C3" s="28"/>
      <c r="D3" s="28"/>
      <c r="E3" s="28"/>
      <c r="F3" s="28"/>
    </row>
    <row r="4" spans="1:6" ht="15.75">
      <c r="A4" s="59" t="s">
        <v>0</v>
      </c>
      <c r="B4" s="59"/>
      <c r="C4" s="59"/>
      <c r="D4" s="59"/>
      <c r="E4" s="59"/>
      <c r="F4" s="59"/>
    </row>
    <row r="5" spans="1:6" ht="15.75">
      <c r="A5" s="77" t="s">
        <v>420</v>
      </c>
      <c r="B5" s="77"/>
      <c r="C5" s="77"/>
      <c r="D5" s="77"/>
      <c r="E5" s="77"/>
      <c r="F5" s="77"/>
    </row>
    <row r="6" spans="1:6" ht="15.75">
      <c r="A6" s="77" t="s">
        <v>77</v>
      </c>
      <c r="B6" s="77"/>
      <c r="C6" s="77"/>
      <c r="D6" s="77"/>
      <c r="E6" s="77"/>
      <c r="F6" s="77"/>
    </row>
    <row r="7" spans="1:6" ht="15">
      <c r="A7" s="26" t="s">
        <v>60</v>
      </c>
      <c r="B7" s="29" t="s">
        <v>75</v>
      </c>
      <c r="C7" s="78" t="s">
        <v>76</v>
      </c>
      <c r="D7" s="79"/>
      <c r="E7" s="79"/>
      <c r="F7" s="30" t="s">
        <v>7</v>
      </c>
    </row>
    <row r="8" spans="1:6" ht="15">
      <c r="A8" s="80" t="s">
        <v>64</v>
      </c>
      <c r="B8" s="7" t="s">
        <v>19</v>
      </c>
      <c r="C8" s="81" t="s">
        <v>421</v>
      </c>
      <c r="D8" s="79"/>
      <c r="E8" s="82"/>
      <c r="F8" s="32">
        <v>88.8</v>
      </c>
    </row>
    <row r="9" spans="1:6" ht="15">
      <c r="A9" s="80"/>
      <c r="B9" s="7" t="s">
        <v>17</v>
      </c>
      <c r="C9" s="81" t="s">
        <v>422</v>
      </c>
      <c r="D9" s="79"/>
      <c r="E9" s="82"/>
      <c r="F9" s="32">
        <v>79.33333333333333</v>
      </c>
    </row>
    <row r="10" spans="1:6" ht="15">
      <c r="A10" s="80"/>
      <c r="B10" s="7" t="s">
        <v>91</v>
      </c>
      <c r="C10" s="81" t="s">
        <v>423</v>
      </c>
      <c r="D10" s="79"/>
      <c r="E10" s="82"/>
      <c r="F10" s="32">
        <v>74.4</v>
      </c>
    </row>
    <row r="11" spans="1:6" ht="15">
      <c r="A11" s="80"/>
      <c r="B11" s="7" t="s">
        <v>15</v>
      </c>
      <c r="C11" s="81" t="s">
        <v>424</v>
      </c>
      <c r="D11" s="79"/>
      <c r="E11" s="82"/>
      <c r="F11" s="32">
        <v>74.26666666666667</v>
      </c>
    </row>
    <row r="12" spans="1:6" ht="15">
      <c r="A12" s="80"/>
      <c r="B12" s="7" t="s">
        <v>16</v>
      </c>
      <c r="C12" s="81" t="s">
        <v>425</v>
      </c>
      <c r="D12" s="79"/>
      <c r="E12" s="82"/>
      <c r="F12" s="32">
        <v>73.86666666666667</v>
      </c>
    </row>
    <row r="13" spans="1:6" ht="15">
      <c r="A13" s="80" t="s">
        <v>65</v>
      </c>
      <c r="B13" s="7" t="s">
        <v>22</v>
      </c>
      <c r="C13" s="83" t="s">
        <v>426</v>
      </c>
      <c r="D13" s="84"/>
      <c r="E13" s="84"/>
      <c r="F13" s="32">
        <v>76.70588235294117</v>
      </c>
    </row>
    <row r="14" spans="1:6" ht="15">
      <c r="A14" s="80"/>
      <c r="B14" s="7" t="s">
        <v>21</v>
      </c>
      <c r="C14" s="83" t="s">
        <v>427</v>
      </c>
      <c r="D14" s="84"/>
      <c r="E14" s="84"/>
      <c r="F14" s="32">
        <v>73.29411764705883</v>
      </c>
    </row>
    <row r="15" spans="1:6" ht="15">
      <c r="A15" s="80"/>
      <c r="B15" s="7" t="s">
        <v>139</v>
      </c>
      <c r="C15" s="83" t="s">
        <v>428</v>
      </c>
      <c r="D15" s="84"/>
      <c r="E15" s="84"/>
      <c r="F15" s="32">
        <v>70.23529411764706</v>
      </c>
    </row>
    <row r="16" spans="1:6" ht="15">
      <c r="A16" s="80"/>
      <c r="B16" s="7" t="s">
        <v>20</v>
      </c>
      <c r="C16" s="83" t="s">
        <v>429</v>
      </c>
      <c r="D16" s="84"/>
      <c r="E16" s="84"/>
      <c r="F16" s="32">
        <v>70.11764705882354</v>
      </c>
    </row>
    <row r="17" spans="1:6" ht="15">
      <c r="A17" s="80"/>
      <c r="B17" s="7" t="s">
        <v>23</v>
      </c>
      <c r="C17" s="83" t="s">
        <v>430</v>
      </c>
      <c r="D17" s="84"/>
      <c r="E17" s="84"/>
      <c r="F17" s="32">
        <v>66.47058823529412</v>
      </c>
    </row>
    <row r="18" spans="1:6" ht="15">
      <c r="A18" s="80" t="s">
        <v>66</v>
      </c>
      <c r="B18" s="50" t="s">
        <v>26</v>
      </c>
      <c r="C18" s="83" t="s">
        <v>431</v>
      </c>
      <c r="D18" s="84"/>
      <c r="E18" s="85"/>
      <c r="F18" s="32">
        <v>70.70588235294117</v>
      </c>
    </row>
    <row r="19" spans="1:6" ht="15">
      <c r="A19" s="80"/>
      <c r="B19" s="7" t="s">
        <v>28</v>
      </c>
      <c r="C19" s="83" t="s">
        <v>432</v>
      </c>
      <c r="D19" s="84"/>
      <c r="E19" s="84"/>
      <c r="F19" s="32">
        <v>70.70588235294117</v>
      </c>
    </row>
    <row r="20" spans="1:6" ht="15">
      <c r="A20" s="80"/>
      <c r="B20" s="7" t="s">
        <v>197</v>
      </c>
      <c r="C20" s="83" t="s">
        <v>433</v>
      </c>
      <c r="D20" s="84"/>
      <c r="E20" s="84"/>
      <c r="F20" s="32">
        <v>70.47058823529412</v>
      </c>
    </row>
    <row r="21" spans="1:6" ht="15">
      <c r="A21" s="80"/>
      <c r="B21" s="7" t="s">
        <v>198</v>
      </c>
      <c r="C21" s="83" t="s">
        <v>434</v>
      </c>
      <c r="D21" s="84"/>
      <c r="E21" s="84"/>
      <c r="F21" s="32">
        <v>69.52941176470588</v>
      </c>
    </row>
    <row r="22" spans="1:6" ht="15">
      <c r="A22" s="80"/>
      <c r="B22" s="7" t="s">
        <v>190</v>
      </c>
      <c r="C22" s="83" t="s">
        <v>435</v>
      </c>
      <c r="D22" s="84"/>
      <c r="E22" s="85"/>
      <c r="F22" s="32">
        <v>69.17647058823529</v>
      </c>
    </row>
    <row r="23" spans="1:6" ht="15">
      <c r="A23" s="80" t="s">
        <v>67</v>
      </c>
      <c r="B23" s="7" t="s">
        <v>32</v>
      </c>
      <c r="C23" s="83" t="s">
        <v>436</v>
      </c>
      <c r="D23" s="84"/>
      <c r="E23" s="84"/>
      <c r="F23" s="32">
        <v>82.58823529411765</v>
      </c>
    </row>
    <row r="24" spans="1:6" ht="15">
      <c r="A24" s="80"/>
      <c r="B24" s="7" t="s">
        <v>204</v>
      </c>
      <c r="C24" s="83" t="s">
        <v>437</v>
      </c>
      <c r="D24" s="84"/>
      <c r="E24" s="84"/>
      <c r="F24" s="32">
        <v>80.82352941176471</v>
      </c>
    </row>
    <row r="25" spans="1:6" ht="15">
      <c r="A25" s="80"/>
      <c r="B25" s="7" t="s">
        <v>35</v>
      </c>
      <c r="C25" s="83" t="s">
        <v>438</v>
      </c>
      <c r="D25" s="84"/>
      <c r="E25" s="84"/>
      <c r="F25" s="32">
        <v>79.41176470588235</v>
      </c>
    </row>
    <row r="26" spans="1:6" ht="15">
      <c r="A26" s="80"/>
      <c r="B26" s="7" t="s">
        <v>33</v>
      </c>
      <c r="C26" s="83" t="s">
        <v>439</v>
      </c>
      <c r="D26" s="84"/>
      <c r="E26" s="84"/>
      <c r="F26" s="32">
        <v>78.58823529411765</v>
      </c>
    </row>
    <row r="27" spans="1:6" ht="15">
      <c r="A27" s="80"/>
      <c r="B27" s="7" t="s">
        <v>247</v>
      </c>
      <c r="C27" s="83" t="s">
        <v>440</v>
      </c>
      <c r="D27" s="84"/>
      <c r="E27" s="85"/>
      <c r="F27" s="32">
        <v>75.76470588235294</v>
      </c>
    </row>
    <row r="28" spans="1:6" ht="15">
      <c r="A28" s="80" t="s">
        <v>68</v>
      </c>
      <c r="B28" s="7" t="s">
        <v>261</v>
      </c>
      <c r="C28" s="83" t="s">
        <v>441</v>
      </c>
      <c r="D28" s="84"/>
      <c r="E28" s="84"/>
      <c r="F28" s="32">
        <v>75.27272727272727</v>
      </c>
    </row>
    <row r="29" spans="1:6" ht="15">
      <c r="A29" s="80"/>
      <c r="B29" s="7" t="s">
        <v>41</v>
      </c>
      <c r="C29" s="83" t="s">
        <v>442</v>
      </c>
      <c r="D29" s="84"/>
      <c r="E29" s="84"/>
      <c r="F29" s="32">
        <v>74.7878787878788</v>
      </c>
    </row>
    <row r="30" spans="1:6" ht="15">
      <c r="A30" s="80" t="s">
        <v>69</v>
      </c>
      <c r="B30" s="7" t="s">
        <v>323</v>
      </c>
      <c r="C30" s="86" t="s">
        <v>443</v>
      </c>
      <c r="D30" s="87"/>
      <c r="E30" s="88"/>
      <c r="F30" s="32">
        <v>88.25806451612902</v>
      </c>
    </row>
    <row r="31" spans="1:6" ht="15">
      <c r="A31" s="80"/>
      <c r="B31" s="7" t="s">
        <v>46</v>
      </c>
      <c r="C31" s="83" t="s">
        <v>444</v>
      </c>
      <c r="D31" s="84"/>
      <c r="E31" s="84"/>
      <c r="F31" s="32">
        <v>85.54838709677419</v>
      </c>
    </row>
    <row r="32" spans="1:6" ht="15">
      <c r="A32" s="80"/>
      <c r="B32" s="7" t="s">
        <v>43</v>
      </c>
      <c r="C32" s="83" t="s">
        <v>445</v>
      </c>
      <c r="D32" s="84"/>
      <c r="E32" s="84"/>
      <c r="F32" s="32">
        <v>83.22580645161291</v>
      </c>
    </row>
    <row r="33" spans="1:6" ht="15">
      <c r="A33" s="80"/>
      <c r="B33" s="7" t="s">
        <v>42</v>
      </c>
      <c r="C33" s="83" t="s">
        <v>446</v>
      </c>
      <c r="D33" s="84"/>
      <c r="E33" s="84"/>
      <c r="F33" s="32">
        <v>82.83870967741936</v>
      </c>
    </row>
    <row r="34" spans="1:6" ht="15">
      <c r="A34" s="80"/>
      <c r="B34" s="7" t="s">
        <v>44</v>
      </c>
      <c r="C34" s="86" t="s">
        <v>447</v>
      </c>
      <c r="D34" s="87"/>
      <c r="E34" s="88"/>
      <c r="F34" s="32">
        <v>77.6774193548387</v>
      </c>
    </row>
  </sheetData>
  <sheetProtection/>
  <mergeCells count="37">
    <mergeCell ref="A28:A29"/>
    <mergeCell ref="C28:E28"/>
    <mergeCell ref="C29:E29"/>
    <mergeCell ref="A30:A34"/>
    <mergeCell ref="C30:E30"/>
    <mergeCell ref="C31:E31"/>
    <mergeCell ref="C32:E32"/>
    <mergeCell ref="C33:E33"/>
    <mergeCell ref="C34:E34"/>
    <mergeCell ref="A23:A27"/>
    <mergeCell ref="C23:E23"/>
    <mergeCell ref="C24:E24"/>
    <mergeCell ref="C25:E25"/>
    <mergeCell ref="C26:E26"/>
    <mergeCell ref="C27:E27"/>
    <mergeCell ref="A18:A22"/>
    <mergeCell ref="C18:E18"/>
    <mergeCell ref="C19:E19"/>
    <mergeCell ref="C20:E20"/>
    <mergeCell ref="C21:E21"/>
    <mergeCell ref="C22:E22"/>
    <mergeCell ref="A13:A17"/>
    <mergeCell ref="C13:E13"/>
    <mergeCell ref="C14:E14"/>
    <mergeCell ref="C15:E15"/>
    <mergeCell ref="C16:E16"/>
    <mergeCell ref="C17:E17"/>
    <mergeCell ref="A4:F4"/>
    <mergeCell ref="A5:F5"/>
    <mergeCell ref="A6:F6"/>
    <mergeCell ref="C7:E7"/>
    <mergeCell ref="A8:A12"/>
    <mergeCell ref="C8:E8"/>
    <mergeCell ref="C9:E9"/>
    <mergeCell ref="C10:E10"/>
    <mergeCell ref="C11:E11"/>
    <mergeCell ref="C12:E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2017-12-28T07:42:33Z</dcterms:modified>
  <cp:category/>
  <cp:version/>
  <cp:contentType/>
  <cp:contentStatus/>
</cp:coreProperties>
</file>